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0920" windowHeight="7575" firstSheet="4" activeTab="12"/>
  </bookViews>
  <sheets>
    <sheet name="Figure 6-1" sheetId="3" r:id="rId1"/>
    <sheet name="Figure 6-2" sheetId="2" r:id="rId2"/>
    <sheet name="Figure 6-3 " sheetId="1" r:id="rId3"/>
    <sheet name="Figure 6-4 " sheetId="7" r:id="rId4"/>
    <sheet name="Table 6-1" sheetId="15" r:id="rId5"/>
    <sheet name="Table 6-2" sheetId="16" r:id="rId6"/>
    <sheet name="Figure 6-5" sheetId="4" r:id="rId7"/>
    <sheet name="Table 6-3" sheetId="17" r:id="rId8"/>
    <sheet name="Table 6-4" sheetId="18" r:id="rId9"/>
    <sheet name="Figure 6-6" sheetId="10" r:id="rId10"/>
    <sheet name="Figure 6-7" sheetId="12" r:id="rId11"/>
    <sheet name="Figure 6-8" sheetId="5" r:id="rId12"/>
    <sheet name="Figure 6-9" sheetId="14" r:id="rId13"/>
  </sheets>
  <externalReferences>
    <externalReference r:id="rId14"/>
    <externalReference r:id="rId15"/>
  </externalReferences>
  <calcPr calcId="145621"/>
</workbook>
</file>

<file path=xl/calcChain.xml><?xml version="1.0" encoding="utf-8"?>
<calcChain xmlns="http://schemas.openxmlformats.org/spreadsheetml/2006/main">
  <c r="C19" i="14" l="1"/>
  <c r="D19" i="14" s="1"/>
  <c r="E19" i="14" s="1"/>
  <c r="F19" i="14" s="1"/>
  <c r="G19" i="14" s="1"/>
  <c r="H19" i="14" s="1"/>
  <c r="I19" i="14" s="1"/>
  <c r="J19" i="14" s="1"/>
  <c r="K19" i="14" s="1"/>
  <c r="F28" i="5" l="1"/>
  <c r="E28" i="5"/>
  <c r="D28" i="5"/>
  <c r="C28" i="5"/>
  <c r="B28" i="5"/>
  <c r="F27" i="5"/>
  <c r="E27" i="5"/>
  <c r="D27" i="5"/>
  <c r="C27" i="5"/>
  <c r="B27" i="5"/>
  <c r="F26" i="5"/>
  <c r="E26" i="5"/>
  <c r="D26" i="5"/>
  <c r="C26" i="5"/>
  <c r="B26" i="5"/>
  <c r="F25" i="5"/>
  <c r="E25" i="5"/>
  <c r="D25" i="5"/>
  <c r="C25" i="5"/>
  <c r="B25" i="5"/>
  <c r="F24" i="5"/>
  <c r="E24" i="5"/>
  <c r="D24" i="5"/>
  <c r="C24" i="5"/>
  <c r="B24" i="5"/>
  <c r="F23" i="5"/>
  <c r="E23" i="5"/>
  <c r="D23" i="5"/>
  <c r="C23" i="5"/>
  <c r="B23" i="5"/>
  <c r="F22" i="5"/>
  <c r="E22" i="5"/>
  <c r="D22" i="5"/>
  <c r="D33" i="5" s="1"/>
  <c r="C22" i="5"/>
  <c r="B22" i="5"/>
  <c r="C38" i="5" l="1"/>
  <c r="D39" i="5"/>
  <c r="B35" i="5"/>
  <c r="C34" i="5"/>
  <c r="F36" i="5"/>
  <c r="D37" i="5"/>
  <c r="B39" i="5"/>
  <c r="D34" i="5"/>
  <c r="B36" i="5"/>
  <c r="E37" i="5"/>
  <c r="C39" i="5"/>
  <c r="E35" i="5"/>
  <c r="F38" i="5"/>
  <c r="B33" i="5"/>
  <c r="E34" i="5"/>
  <c r="C36" i="5"/>
  <c r="F37" i="5"/>
  <c r="C33" i="5"/>
  <c r="F34" i="5"/>
  <c r="D36" i="5"/>
  <c r="B38" i="5"/>
  <c r="E39" i="5"/>
  <c r="F39" i="5"/>
  <c r="C35" i="5"/>
  <c r="F33" i="5"/>
  <c r="D35" i="5"/>
  <c r="C37" i="5"/>
  <c r="F35" i="5"/>
  <c r="E36" i="5"/>
  <c r="E33" i="5"/>
  <c r="B37" i="5"/>
  <c r="B34" i="5"/>
  <c r="D38" i="5"/>
  <c r="E38" i="5"/>
  <c r="X26" i="7" l="1"/>
  <c r="W26" i="7"/>
  <c r="V26" i="7"/>
  <c r="U26" i="7"/>
  <c r="T26" i="7"/>
  <c r="S26" i="7"/>
  <c r="R26" i="7"/>
  <c r="Q26" i="7"/>
  <c r="P26" i="7"/>
  <c r="O26" i="7"/>
  <c r="N26" i="7"/>
  <c r="B41" i="2" l="1"/>
</calcChain>
</file>

<file path=xl/sharedStrings.xml><?xml version="1.0" encoding="utf-8"?>
<sst xmlns="http://schemas.openxmlformats.org/spreadsheetml/2006/main" count="333" uniqueCount="226">
  <si>
    <t>Table 6: Hours Worked Per Typical Workday and Workweek by Work-at-Home Status: 2010</t>
  </si>
  <si>
    <t>(Civilian employed age 15 years and older; numbers in thousands)</t>
  </si>
  <si>
    <t>Total Employed</t>
  </si>
  <si>
    <r>
      <t>Onsite Workers</t>
    </r>
    <r>
      <rPr>
        <vertAlign val="superscript"/>
        <sz val="10"/>
        <rFont val="Arial"/>
        <family val="2"/>
      </rPr>
      <t>1</t>
    </r>
  </si>
  <si>
    <t>Work at Home</t>
  </si>
  <si>
    <t>Total</t>
  </si>
  <si>
    <r>
      <t>Mixed Workers</t>
    </r>
    <r>
      <rPr>
        <vertAlign val="superscript"/>
        <sz val="10"/>
        <rFont val="Arial"/>
        <family val="2"/>
      </rPr>
      <t>2</t>
    </r>
  </si>
  <si>
    <r>
      <t>Home Workers</t>
    </r>
    <r>
      <rPr>
        <vertAlign val="superscript"/>
        <sz val="10"/>
        <rFont val="Arial"/>
        <family val="2"/>
      </rPr>
      <t>3</t>
    </r>
  </si>
  <si>
    <t>Number</t>
  </si>
  <si>
    <t>Percent</t>
  </si>
  <si>
    <t>Hours Worked Per Typical Work Day</t>
  </si>
  <si>
    <r>
      <t>.</t>
    </r>
    <r>
      <rPr>
        <sz val="10"/>
        <rFont val="Arial"/>
        <family val="2"/>
      </rPr>
      <t>Median</t>
    </r>
  </si>
  <si>
    <t>---</t>
  </si>
  <si>
    <r>
      <t>.</t>
    </r>
    <r>
      <rPr>
        <sz val="10"/>
        <rFont val="Arial"/>
        <family val="2"/>
      </rPr>
      <t>Mean</t>
    </r>
  </si>
  <si>
    <t>Hours Worked Per Typical Work Week</t>
  </si>
  <si>
    <r>
      <t>.</t>
    </r>
    <r>
      <rPr>
        <sz val="10"/>
        <rFont val="Arial"/>
        <family val="2"/>
      </rPr>
      <t>0-7</t>
    </r>
  </si>
  <si>
    <r>
      <t>.</t>
    </r>
    <r>
      <rPr>
        <sz val="10"/>
        <rFont val="Arial"/>
        <family val="2"/>
      </rPr>
      <t>8-15</t>
    </r>
  </si>
  <si>
    <r>
      <t>.</t>
    </r>
    <r>
      <rPr>
        <sz val="10"/>
        <rFont val="Arial"/>
        <family val="2"/>
      </rPr>
      <t>16-23</t>
    </r>
  </si>
  <si>
    <r>
      <t>.</t>
    </r>
    <r>
      <rPr>
        <sz val="10"/>
        <rFont val="Arial"/>
        <family val="2"/>
      </rPr>
      <t>24-34</t>
    </r>
  </si>
  <si>
    <r>
      <t>.</t>
    </r>
    <r>
      <rPr>
        <sz val="10"/>
        <rFont val="Arial"/>
        <family val="2"/>
      </rPr>
      <t>35 or more</t>
    </r>
  </si>
  <si>
    <r>
      <t>.</t>
    </r>
    <r>
      <rPr>
        <sz val="10"/>
        <rFont val="Arial"/>
        <family val="2"/>
      </rPr>
      <t>Hours vary</t>
    </r>
  </si>
  <si>
    <t>Footnotes:</t>
  </si>
  <si>
    <t>1/ Onsite workers are defined as those who did not work a full workday at home as part of their work schedule. This category was called non-home workers in previous table packages.</t>
  </si>
  <si>
    <t xml:space="preserve">2/ Mixed workers are defined as those who worked at home at least one full day a week, but also worked other days in a location outside of their home. </t>
  </si>
  <si>
    <t xml:space="preserve">3/ Home workers are defined as those who worked exclusively at home (i.e., every day they worked, they worked at home).  </t>
  </si>
  <si>
    <t>Source: U.S. Census Bureau, Survey of Income and Program Participation, 2008 Panel, Wave 5</t>
  </si>
  <si>
    <t>Table 9: Work Schedule and Reason for Working Schedule by Work-at-Home Status: 2010</t>
  </si>
  <si>
    <t>Type of Schedule</t>
  </si>
  <si>
    <t>Regular daytime schedule</t>
  </si>
  <si>
    <t>Regular evening shift</t>
  </si>
  <si>
    <t>Regular night shift</t>
  </si>
  <si>
    <t>Rotating shift</t>
  </si>
  <si>
    <t>Split shift</t>
  </si>
  <si>
    <t>Irregular schedule</t>
  </si>
  <si>
    <t>Other</t>
  </si>
  <si>
    <t>Reason for Working Schedule</t>
  </si>
  <si>
    <r>
      <t>.</t>
    </r>
    <r>
      <rPr>
        <b/>
        <sz val="10"/>
        <rFont val="Arial"/>
        <family val="2"/>
      </rPr>
      <t>Voluntary Reasons</t>
    </r>
  </si>
  <si>
    <r>
      <t>..</t>
    </r>
    <r>
      <rPr>
        <sz val="10"/>
        <rFont val="Arial"/>
        <family val="2"/>
      </rPr>
      <t>Better child care arrangements</t>
    </r>
  </si>
  <si>
    <r>
      <t>..</t>
    </r>
    <r>
      <rPr>
        <sz val="10"/>
        <rFont val="Arial"/>
        <family val="2"/>
      </rPr>
      <t>Better pay</t>
    </r>
  </si>
  <si>
    <r>
      <t>..</t>
    </r>
    <r>
      <rPr>
        <sz val="10"/>
        <rFont val="Arial"/>
        <family val="2"/>
      </rPr>
      <t>Better arrangements for care of other family members</t>
    </r>
  </si>
  <si>
    <r>
      <t>..</t>
    </r>
    <r>
      <rPr>
        <sz val="10"/>
        <rFont val="Arial"/>
        <family val="2"/>
      </rPr>
      <t>Allows time for school</t>
    </r>
  </si>
  <si>
    <r>
      <t>..</t>
    </r>
    <r>
      <rPr>
        <sz val="10"/>
        <rFont val="Arial"/>
        <family val="2"/>
      </rPr>
      <t>Other voluntary reasons</t>
    </r>
  </si>
  <si>
    <r>
      <t>.</t>
    </r>
    <r>
      <rPr>
        <b/>
        <sz val="10"/>
        <rFont val="Arial"/>
        <family val="2"/>
      </rPr>
      <t>Involuntary Reasons</t>
    </r>
  </si>
  <si>
    <r>
      <t>..</t>
    </r>
    <r>
      <rPr>
        <sz val="10"/>
        <rFont val="Arial"/>
        <family val="2"/>
      </rPr>
      <t>Could not get any other job</t>
    </r>
  </si>
  <si>
    <r>
      <t>..</t>
    </r>
    <r>
      <rPr>
        <sz val="10"/>
        <rFont val="Arial"/>
        <family val="2"/>
      </rPr>
      <t>Requirement of the job</t>
    </r>
  </si>
  <si>
    <r>
      <t>..</t>
    </r>
    <r>
      <rPr>
        <sz val="10"/>
        <rFont val="Arial"/>
        <family val="2"/>
      </rPr>
      <t>Other involuntary reasons</t>
    </r>
  </si>
  <si>
    <r>
      <t xml:space="preserve">3/ Home workers are defined as those who worked exclusively at home (i.e., every day they worked, they worked at home). </t>
    </r>
    <r>
      <rPr>
        <vertAlign val="superscript"/>
        <sz val="8"/>
        <rFont val="Arial"/>
        <family val="2"/>
      </rPr>
      <t xml:space="preserve"> </t>
    </r>
  </si>
  <si>
    <t xml:space="preserve"> </t>
  </si>
  <si>
    <t>Labor Force Statistics from the Current Population Survey</t>
  </si>
  <si>
    <t>Original Data Value</t>
  </si>
  <si>
    <t>Series Id:</t>
  </si>
  <si>
    <t>LNS11300000</t>
  </si>
  <si>
    <t>Seasonally Adjusted</t>
  </si>
  <si>
    <t>Series title:</t>
  </si>
  <si>
    <t>(Seas) Labor Force Participation Rate</t>
  </si>
  <si>
    <t>Labor force status:</t>
  </si>
  <si>
    <t>Civilian labor force participation rate</t>
  </si>
  <si>
    <t>Type of data:</t>
  </si>
  <si>
    <t>Percent or rate</t>
  </si>
  <si>
    <t>Age:</t>
  </si>
  <si>
    <t>16 years and over</t>
  </si>
  <si>
    <t>Years:</t>
  </si>
  <si>
    <t>2003 to 2013</t>
  </si>
  <si>
    <t>Jan</t>
  </si>
  <si>
    <t>1980</t>
  </si>
  <si>
    <t>1990</t>
  </si>
  <si>
    <t>2000</t>
  </si>
  <si>
    <t xml:space="preserve">2010 </t>
  </si>
  <si>
    <t>NUMBER</t>
  </si>
  <si>
    <t>PERCENT</t>
  </si>
  <si>
    <t>TOTAL WORKERS</t>
  </si>
  <si>
    <t>DRIVE ALONE</t>
  </si>
  <si>
    <t>CARPOOL</t>
  </si>
  <si>
    <t xml:space="preserve">TRANSIT </t>
  </si>
  <si>
    <t>TAXI</t>
  </si>
  <si>
    <t>MOTORCYCLE</t>
  </si>
  <si>
    <t>BICYCLE</t>
  </si>
  <si>
    <t>OTHER</t>
  </si>
  <si>
    <t>WALKED ONLY</t>
  </si>
  <si>
    <t>2010</t>
  </si>
  <si>
    <t>Table of JWTR by Hours</t>
  </si>
  <si>
    <t>JWTR(Transportation to work)</t>
  </si>
  <si>
    <t>Hours</t>
  </si>
  <si>
    <t>Frequency</t>
  </si>
  <si>
    <t>&lt;= 8</t>
  </si>
  <si>
    <t>9-24</t>
  </si>
  <si>
    <t>25-32</t>
  </si>
  <si>
    <t>33-40</t>
  </si>
  <si>
    <t>41-48</t>
  </si>
  <si>
    <t>49-56</t>
  </si>
  <si>
    <t>57-64</t>
  </si>
  <si>
    <t>65-72</t>
  </si>
  <si>
    <t>73-81</t>
  </si>
  <si>
    <t>&gt;=81</t>
  </si>
  <si>
    <t xml:space="preserve">total </t>
  </si>
  <si>
    <t>Car Truck or Van</t>
  </si>
  <si>
    <t xml:space="preserve">auto share </t>
  </si>
  <si>
    <t>bus or trolley bus</t>
  </si>
  <si>
    <t>Streetcar or Trollley car</t>
  </si>
  <si>
    <t>Subway or Elevated</t>
  </si>
  <si>
    <t>Railroad</t>
  </si>
  <si>
    <t>Ferryboat</t>
  </si>
  <si>
    <t>Taxicab</t>
  </si>
  <si>
    <t>Motorcycle</t>
  </si>
  <si>
    <t>Bicycle</t>
  </si>
  <si>
    <t>walked</t>
  </si>
  <si>
    <t>worked at home</t>
  </si>
  <si>
    <t>Other method</t>
  </si>
  <si>
    <t xml:space="preserve">maybe explains congestion </t>
  </si>
  <si>
    <t xml:space="preserve">hrs worked </t>
  </si>
  <si>
    <t xml:space="preserve">% of workers </t>
  </si>
  <si>
    <t xml:space="preserve">33-40 </t>
  </si>
  <si>
    <t>av 86%</t>
  </si>
  <si>
    <t>2003</t>
  </si>
  <si>
    <t>2004</t>
  </si>
  <si>
    <t>2005</t>
  </si>
  <si>
    <t>2006</t>
  </si>
  <si>
    <t>2007</t>
  </si>
  <si>
    <t>2008</t>
  </si>
  <si>
    <t>2009</t>
  </si>
  <si>
    <t>2011</t>
  </si>
  <si>
    <t>2012</t>
  </si>
  <si>
    <t>2013</t>
  </si>
  <si>
    <t>Figure 6-5  Long Term Trend in Working at Home 1980-2010</t>
  </si>
  <si>
    <t>Share of Workers</t>
  </si>
  <si>
    <t>Workers (000's)</t>
  </si>
  <si>
    <t>Figure 6-2 Workers’ Work Schedules – all Workers</t>
  </si>
  <si>
    <t>Figure 6-1 Trend in Labor Force Participation</t>
  </si>
  <si>
    <t xml:space="preserve">Figure 6-3 Hours Worked per Day and Share of Workforce – All Employed Workers  </t>
  </si>
  <si>
    <t>Total Multiple Jobholders</t>
  </si>
  <si>
    <t>Percent of Total Employed</t>
  </si>
  <si>
    <t>From May in reference year</t>
  </si>
  <si>
    <t>Sunday</t>
  </si>
  <si>
    <t>Saturday</t>
  </si>
  <si>
    <t>Person Trips to or from Work</t>
  </si>
  <si>
    <t>12 midnight - 5:59 AM</t>
  </si>
  <si>
    <t>6:00 AM - 8:59 AM</t>
  </si>
  <si>
    <t>9:00 AM - 2:59 PM</t>
  </si>
  <si>
    <t>3:00 PM - 5:59 PM</t>
  </si>
  <si>
    <t>6:00 PM - 12 midnight</t>
  </si>
  <si>
    <t xml:space="preserve">Distribution of Person Trips </t>
  </si>
  <si>
    <t>AGES</t>
  </si>
  <si>
    <t>Years</t>
  </si>
  <si>
    <t>Ages 25-34</t>
  </si>
  <si>
    <t>Ages 35-44</t>
  </si>
  <si>
    <t>Ages 45-54</t>
  </si>
  <si>
    <t>Ages 55-64</t>
  </si>
  <si>
    <t>http://www.bls.gov/news.release/history/tenure_092498.txt</t>
  </si>
  <si>
    <t>25-34</t>
  </si>
  <si>
    <t>35-44</t>
  </si>
  <si>
    <t>45-54</t>
  </si>
  <si>
    <t>55-64</t>
  </si>
  <si>
    <t>http://www.bls.gov/news.release/archives/tenure_09142010.pdf</t>
  </si>
  <si>
    <t>Female Workers Median Tenure Trend</t>
  </si>
  <si>
    <t>Figure 6-4 Personal Vehicle Share by Hours Worked</t>
  </si>
  <si>
    <t>Source: ACS Public Use Microdata Sample (PUMS), 2011</t>
  </si>
  <si>
    <t>Figure 6-8 Trends in To/From Work Departure Time</t>
  </si>
  <si>
    <t>Figure 6-9 Multiple Job Holder Patterns</t>
  </si>
  <si>
    <t>Note: Data from May in reference year.</t>
  </si>
  <si>
    <t>Figure 6-7 Trend in Job Mobility-Female</t>
  </si>
  <si>
    <r>
      <t xml:space="preserve">Source: </t>
    </r>
    <r>
      <rPr>
        <sz val="11"/>
        <color theme="1"/>
        <rFont val="Times New Roman"/>
        <family val="1"/>
      </rPr>
      <t>BLS data series</t>
    </r>
  </si>
  <si>
    <t>Source: Survey of Income and Program Participation (SIPP), 2010</t>
  </si>
  <si>
    <t>Source: SIPP, 2010</t>
  </si>
  <si>
    <t>0-3 hrs</t>
  </si>
  <si>
    <t>4 hrs</t>
  </si>
  <si>
    <t>5 hrs</t>
  </si>
  <si>
    <t>6 hrs</t>
  </si>
  <si>
    <t>7 hrs</t>
  </si>
  <si>
    <t>8 hrs</t>
  </si>
  <si>
    <t>9 hrs</t>
  </si>
  <si>
    <t>10 hrs</t>
  </si>
  <si>
    <t>11 hrs or more</t>
  </si>
  <si>
    <t>Table 6-1 Change in Part-Time Work</t>
  </si>
  <si>
    <t>%</t>
  </si>
  <si>
    <t>For Non-economic Reasons</t>
  </si>
  <si>
    <t>2005 total, non-agricultural industries</t>
  </si>
  <si>
    <t>2012 total, non-agricultural industries</t>
  </si>
  <si>
    <t xml:space="preserve">2005–2012 change </t>
  </si>
  <si>
    <t>Worked 1-34 Hours</t>
  </si>
  <si>
    <t>For Economic Reasons</t>
  </si>
  <si>
    <t>For Economic Reasons %</t>
  </si>
  <si>
    <t>Usually Work Part-Time</t>
  </si>
  <si>
    <t>Worked 35 Hours or More</t>
  </si>
  <si>
    <t>Usually Work     Full- Time</t>
  </si>
  <si>
    <t>Total         at       Work</t>
  </si>
  <si>
    <t>Source: Current Population Survey, BLS</t>
  </si>
  <si>
    <t>Table 6-2 Workers by Schedule</t>
  </si>
  <si>
    <t>Regular Daytime Schedule</t>
  </si>
  <si>
    <t>Other Regular Schedule: Nights, Evenings</t>
  </si>
  <si>
    <t>Irregular Schedule</t>
  </si>
  <si>
    <t>Workers (in thousands)</t>
  </si>
  <si>
    <t>#</t>
  </si>
  <si>
    <r>
      <t>On-Site Workers</t>
    </r>
    <r>
      <rPr>
        <vertAlign val="superscript"/>
        <sz val="10"/>
        <color rgb="FF000000"/>
        <rFont val="Times New Roman"/>
        <family val="1"/>
      </rPr>
      <t>1</t>
    </r>
  </si>
  <si>
    <t>All</t>
  </si>
  <si>
    <r>
      <t>Mixed Workers</t>
    </r>
    <r>
      <rPr>
        <vertAlign val="superscript"/>
        <sz val="10"/>
        <color rgb="FF000000"/>
        <rFont val="Times New Roman"/>
        <family val="1"/>
      </rPr>
      <t>2</t>
    </r>
  </si>
  <si>
    <r>
      <t>Home Workers</t>
    </r>
    <r>
      <rPr>
        <vertAlign val="superscript"/>
        <sz val="10"/>
        <color rgb="FF000000"/>
        <rFont val="Times New Roman"/>
        <family val="1"/>
      </rPr>
      <t>3</t>
    </r>
  </si>
  <si>
    <r>
      <t>1</t>
    </r>
    <r>
      <rPr>
        <sz val="10"/>
        <color theme="1"/>
        <rFont val="Times New Roman"/>
        <family val="1"/>
      </rPr>
      <t xml:space="preserve">Onsite workers are defined in SIPP as those who did not work a full workday at home as part of their work schedule. 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Mixed workers are defined as those who worked at home at least one full day per week but also worked other days in a location outside of their home.</t>
    </r>
    <r>
      <rPr>
        <vertAlign val="superscript"/>
        <sz val="10"/>
        <color theme="1"/>
        <rFont val="Times New Roman"/>
        <family val="1"/>
      </rPr>
      <t xml:space="preserve"> 3</t>
    </r>
    <r>
      <rPr>
        <sz val="10"/>
        <color theme="1"/>
        <rFont val="Times New Roman"/>
        <family val="1"/>
      </rPr>
      <t>Home workers are defined as those who worked exclusively at home (i.e., every day they worked, they worked at home).</t>
    </r>
  </si>
  <si>
    <t>Source: CIA3 and ACS 2010</t>
  </si>
  <si>
    <t>Table 6-3 Significant Metropolitan Trends in Working at Home</t>
  </si>
  <si>
    <t>Metropolitan Area</t>
  </si>
  <si>
    <t>New York-Northern New Jersey-Long Island, NY-NJ-PA</t>
  </si>
  <si>
    <t>Chicago-Joliet-Naperville, IL-IN-WI</t>
  </si>
  <si>
    <t>Los Angeles-Long Beach-Santa Ana, CA</t>
  </si>
  <si>
    <t>Phoenix-Mesa-Glendale, AZ</t>
  </si>
  <si>
    <t>Washington-Arlington-Alexandria, DC-VA-MD-WV</t>
  </si>
  <si>
    <t>San Jose-Sunnyvale-Santa Clara, CA</t>
  </si>
  <si>
    <t>Atlanta-Sandy Springs-Marietta, GA</t>
  </si>
  <si>
    <t>Dallas-Fort Worth-Arlington, TX</t>
  </si>
  <si>
    <t>Miami-Fort Lauderdale-Pompano Beach, FL</t>
  </si>
  <si>
    <t>Austin-Round Rock-San Marcos, TX</t>
  </si>
  <si>
    <t>Source: ACS</t>
  </si>
  <si>
    <t>Table 6-4 High Percentage Growth Occupations, 2010–2020 (thousands)</t>
  </si>
  <si>
    <t>Occupations</t>
  </si>
  <si>
    <t>Change</t>
  </si>
  <si>
    <t>Change %</t>
  </si>
  <si>
    <t>Healthcare Support</t>
  </si>
  <si>
    <t xml:space="preserve">Personal Care Services </t>
  </si>
  <si>
    <t>Healthcare Practitioners</t>
  </si>
  <si>
    <t>Community and Social Service</t>
  </si>
  <si>
    <t>Construction and Extraction</t>
  </si>
  <si>
    <t xml:space="preserve">Computer and Mathematical </t>
  </si>
  <si>
    <t xml:space="preserve">Source: BLS Projections </t>
  </si>
  <si>
    <t>Figure 6-6 Trend in Job Mobility-Male</t>
  </si>
  <si>
    <r>
      <t xml:space="preserve">Source: </t>
    </r>
    <r>
      <rPr>
        <i/>
        <sz val="10"/>
        <color theme="1"/>
        <rFont val="Times New Roman"/>
        <family val="1"/>
      </rPr>
      <t>Monthly Labor Review</t>
    </r>
    <r>
      <rPr>
        <sz val="10"/>
        <color theme="1"/>
        <rFont val="Times New Roman"/>
        <family val="1"/>
      </rPr>
      <t xml:space="preserve"> and information from U</t>
    </r>
    <r>
      <rPr>
        <b/>
        <sz val="10"/>
        <color theme="1"/>
        <rFont val="Times New Roman"/>
        <family val="1"/>
      </rPr>
      <t>.</t>
    </r>
    <r>
      <rPr>
        <sz val="10"/>
        <color theme="1"/>
        <rFont val="Times New Roman"/>
        <family val="1"/>
      </rPr>
      <t>S</t>
    </r>
    <r>
      <rPr>
        <b/>
        <sz val="10"/>
        <color theme="1"/>
        <rFont val="Times New Roman"/>
        <family val="1"/>
      </rPr>
      <t>.</t>
    </r>
    <r>
      <rPr>
        <sz val="10"/>
        <color theme="1"/>
        <rFont val="Times New Roman"/>
        <family val="1"/>
      </rPr>
      <t xml:space="preserve"> Department of Labor</t>
    </r>
    <r>
      <rPr>
        <b/>
        <sz val="10"/>
        <color theme="1"/>
        <rFont val="Times New Roman"/>
        <family val="1"/>
      </rPr>
      <t>,</t>
    </r>
    <r>
      <rPr>
        <sz val="10"/>
        <color theme="1"/>
        <rFont val="Times New Roman"/>
        <family val="1"/>
      </rPr>
      <t xml:space="preserve"> Bureau of Labor Statistics</t>
    </r>
  </si>
  <si>
    <t xml:space="preserve">Source: Nationwide Personal Transportation Survey and National Household Travel Survey </t>
  </si>
  <si>
    <t xml:space="preserve">Source: Bureau of Labor Statistics, Table A-9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</si>
</sst>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"/>
    <numFmt numFmtId="165" formatCode="#0.0"/>
    <numFmt numFmtId="166" formatCode="0.0%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Arial"/>
      <family val="2"/>
    </font>
    <font>
      <b/>
      <sz val="9"/>
      <color rgb="FF333333"/>
      <name val="Tahoma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vertAlign val="superscript"/>
      <sz val="10"/>
      <color theme="1"/>
      <name val="Times New Roman"/>
      <family val="1"/>
    </font>
    <font>
      <sz val="11"/>
      <color rgb="FF000000"/>
      <name val="Times New Roman"/>
      <family val="1"/>
    </font>
    <font>
      <i/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BBBB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DBEA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6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2" fillId="0" borderId="0" xfId="0" applyFont="1" applyBorder="1"/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/>
    <xf numFmtId="0" fontId="4" fillId="0" borderId="8" xfId="0" applyFont="1" applyBorder="1"/>
    <xf numFmtId="3" fontId="4" fillId="0" borderId="9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3" fontId="6" fillId="0" borderId="10" xfId="1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0" fontId="2" fillId="0" borderId="11" xfId="0" applyFont="1" applyBorder="1"/>
    <xf numFmtId="3" fontId="4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6" fillId="0" borderId="11" xfId="0" quotePrefix="1" applyFont="1" applyBorder="1" applyAlignment="1">
      <alignment horizontal="left" indent="1"/>
    </xf>
    <xf numFmtId="3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2" borderId="11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left" indent="1"/>
    </xf>
    <xf numFmtId="0" fontId="7" fillId="0" borderId="11" xfId="0" applyFont="1" applyBorder="1" applyAlignment="1">
      <alignment horizontal="left" indent="1"/>
    </xf>
    <xf numFmtId="4" fontId="4" fillId="0" borderId="11" xfId="0" applyNumberFormat="1" applyFont="1" applyBorder="1" applyAlignment="1">
      <alignment horizontal="center"/>
    </xf>
    <xf numFmtId="164" fontId="4" fillId="0" borderId="11" xfId="0" quotePrefix="1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164" fontId="4" fillId="0" borderId="12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7" fillId="0" borderId="11" xfId="0" applyNumberFormat="1" applyFont="1" applyBorder="1" applyAlignment="1">
      <alignment horizontal="left" indent="1"/>
    </xf>
    <xf numFmtId="0" fontId="7" fillId="0" borderId="12" xfId="0" applyFont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NumberFormat="1" applyFont="1" applyAlignment="1">
      <alignment vertical="center"/>
    </xf>
    <xf numFmtId="0" fontId="3" fillId="0" borderId="0" xfId="0" applyFont="1" applyBorder="1" applyAlignment="1"/>
    <xf numFmtId="3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center"/>
    </xf>
    <xf numFmtId="164" fontId="6" fillId="3" borderId="11" xfId="0" applyNumberFormat="1" applyFont="1" applyFill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left" indent="1"/>
    </xf>
    <xf numFmtId="3" fontId="6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 indent="1"/>
    </xf>
    <xf numFmtId="0" fontId="7" fillId="0" borderId="11" xfId="0" applyFont="1" applyBorder="1" applyAlignment="1">
      <alignment horizontal="left" indent="2"/>
    </xf>
    <xf numFmtId="3" fontId="6" fillId="2" borderId="11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left" indent="2"/>
    </xf>
    <xf numFmtId="0" fontId="3" fillId="0" borderId="0" xfId="0" applyFont="1" applyBorder="1" applyAlignment="1">
      <alignment horizontal="left"/>
    </xf>
    <xf numFmtId="3" fontId="0" fillId="0" borderId="0" xfId="0" applyNumberFormat="1"/>
    <xf numFmtId="0" fontId="10" fillId="0" borderId="0" xfId="2"/>
    <xf numFmtId="0" fontId="12" fillId="0" borderId="0" xfId="2" applyFont="1" applyAlignment="1">
      <alignment horizontal="left" vertical="top" wrapText="1"/>
    </xf>
    <xf numFmtId="0" fontId="12" fillId="0" borderId="13" xfId="2" applyFont="1" applyBorder="1" applyAlignment="1">
      <alignment horizontal="center" wrapText="1"/>
    </xf>
    <xf numFmtId="165" fontId="13" fillId="0" borderId="0" xfId="2" applyNumberFormat="1" applyFont="1" applyAlignment="1">
      <alignment horizontal="right"/>
    </xf>
    <xf numFmtId="0" fontId="6" fillId="0" borderId="0" xfId="0" quotePrefix="1" applyFont="1"/>
    <xf numFmtId="10" fontId="0" fillId="0" borderId="0" xfId="0" applyNumberFormat="1"/>
    <xf numFmtId="0" fontId="0" fillId="4" borderId="0" xfId="0" applyFill="1"/>
    <xf numFmtId="10" fontId="0" fillId="4" borderId="0" xfId="0" applyNumberFormat="1" applyFill="1"/>
    <xf numFmtId="0" fontId="0" fillId="0" borderId="0" xfId="0" quotePrefix="1"/>
    <xf numFmtId="0" fontId="6" fillId="0" borderId="0" xfId="0" applyFont="1"/>
    <xf numFmtId="0" fontId="6" fillId="0" borderId="0" xfId="3"/>
    <xf numFmtId="0" fontId="14" fillId="5" borderId="17" xfId="3" applyFont="1" applyFill="1" applyBorder="1" applyAlignment="1">
      <alignment horizontal="center" wrapText="1"/>
    </xf>
    <xf numFmtId="0" fontId="14" fillId="5" borderId="17" xfId="3" applyFont="1" applyFill="1" applyBorder="1" applyAlignment="1">
      <alignment vertical="top" wrapText="1"/>
    </xf>
    <xf numFmtId="0" fontId="14" fillId="5" borderId="17" xfId="3" applyFont="1" applyFill="1" applyBorder="1" applyAlignment="1">
      <alignment horizontal="right" wrapText="1"/>
    </xf>
    <xf numFmtId="49" fontId="14" fillId="5" borderId="17" xfId="3" applyNumberFormat="1" applyFont="1" applyFill="1" applyBorder="1" applyAlignment="1">
      <alignment horizontal="right" wrapText="1"/>
    </xf>
    <xf numFmtId="0" fontId="14" fillId="5" borderId="19" xfId="3" applyFont="1" applyFill="1" applyBorder="1" applyAlignment="1">
      <alignment horizontal="right" wrapText="1"/>
    </xf>
    <xf numFmtId="0" fontId="15" fillId="5" borderId="17" xfId="3" applyFont="1" applyFill="1" applyBorder="1" applyAlignment="1">
      <alignment horizontal="right" wrapText="1"/>
    </xf>
    <xf numFmtId="0" fontId="14" fillId="5" borderId="21" xfId="3" applyFont="1" applyFill="1" applyBorder="1" applyAlignment="1">
      <alignment horizontal="right" wrapText="1"/>
    </xf>
    <xf numFmtId="0" fontId="6" fillId="0" borderId="9" xfId="3" applyBorder="1" applyAlignment="1">
      <alignment horizontal="left" vertical="top"/>
    </xf>
    <xf numFmtId="3" fontId="16" fillId="0" borderId="17" xfId="3" applyNumberFormat="1" applyFont="1" applyBorder="1" applyAlignment="1">
      <alignment horizontal="right" vertical="top" wrapText="1"/>
    </xf>
    <xf numFmtId="3" fontId="16" fillId="0" borderId="19" xfId="3" applyNumberFormat="1" applyFont="1" applyBorder="1" applyAlignment="1">
      <alignment horizontal="right" vertical="top" wrapText="1"/>
    </xf>
    <xf numFmtId="9" fontId="6" fillId="0" borderId="0" xfId="3" applyNumberFormat="1"/>
    <xf numFmtId="9" fontId="17" fillId="0" borderId="0" xfId="3" applyNumberFormat="1" applyFont="1"/>
    <xf numFmtId="0" fontId="2" fillId="0" borderId="9" xfId="3" applyFont="1" applyBorder="1"/>
    <xf numFmtId="0" fontId="6" fillId="0" borderId="9" xfId="3" applyBorder="1"/>
    <xf numFmtId="9" fontId="6" fillId="0" borderId="9" xfId="3" applyNumberFormat="1" applyBorder="1"/>
    <xf numFmtId="0" fontId="18" fillId="8" borderId="22" xfId="0" applyFont="1" applyFill="1" applyBorder="1" applyAlignment="1">
      <alignment horizontal="left" vertical="center" wrapText="1"/>
    </xf>
    <xf numFmtId="0" fontId="18" fillId="7" borderId="22" xfId="0" applyFont="1" applyFill="1" applyBorder="1" applyAlignment="1">
      <alignment horizontal="left" vertical="center" wrapText="1" indent="1"/>
    </xf>
    <xf numFmtId="0" fontId="10" fillId="0" borderId="0" xfId="2" quotePrefix="1"/>
    <xf numFmtId="0" fontId="0" fillId="0" borderId="0" xfId="0"/>
    <xf numFmtId="0" fontId="21" fillId="0" borderId="0" xfId="0" applyFont="1" applyAlignment="1">
      <alignment horizontal="left" vertical="center"/>
    </xf>
    <xf numFmtId="0" fontId="0" fillId="0" borderId="0" xfId="0"/>
    <xf numFmtId="166" fontId="0" fillId="0" borderId="0" xfId="0" applyNumberFormat="1"/>
    <xf numFmtId="0" fontId="0" fillId="0" borderId="0" xfId="0"/>
    <xf numFmtId="0" fontId="19" fillId="0" borderId="0" xfId="4" applyAlignment="1" applyProtection="1"/>
    <xf numFmtId="164" fontId="0" fillId="0" borderId="0" xfId="0" applyNumberFormat="1"/>
    <xf numFmtId="0" fontId="10" fillId="0" borderId="0" xfId="2"/>
    <xf numFmtId="0" fontId="0" fillId="0" borderId="0" xfId="0"/>
    <xf numFmtId="0" fontId="22" fillId="0" borderId="0" xfId="0" applyFont="1" applyAlignment="1">
      <alignment vertical="center"/>
    </xf>
    <xf numFmtId="0" fontId="13" fillId="0" borderId="0" xfId="2" applyFont="1" applyAlignment="1">
      <alignment horizontal="left" vertical="top" wrapText="1"/>
    </xf>
    <xf numFmtId="0" fontId="10" fillId="0" borderId="0" xfId="2"/>
    <xf numFmtId="0" fontId="13" fillId="0" borderId="0" xfId="2" applyFont="1" applyAlignment="1">
      <alignment horizontal="left"/>
    </xf>
    <xf numFmtId="0" fontId="11" fillId="0" borderId="0" xfId="2" applyFont="1" applyAlignment="1">
      <alignment horizontal="left"/>
    </xf>
    <xf numFmtId="0" fontId="12" fillId="0" borderId="0" xfId="2" applyFont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4" fillId="5" borderId="14" xfId="3" applyFont="1" applyFill="1" applyBorder="1" applyAlignment="1">
      <alignment horizontal="center" wrapText="1"/>
    </xf>
    <xf numFmtId="0" fontId="14" fillId="5" borderId="15" xfId="3" applyFont="1" applyFill="1" applyBorder="1" applyAlignment="1">
      <alignment horizontal="center" wrapText="1"/>
    </xf>
    <xf numFmtId="0" fontId="14" fillId="5" borderId="16" xfId="3" applyFont="1" applyFill="1" applyBorder="1" applyAlignment="1">
      <alignment horizontal="center" wrapText="1"/>
    </xf>
    <xf numFmtId="0" fontId="14" fillId="5" borderId="14" xfId="3" applyFont="1" applyFill="1" applyBorder="1" applyAlignment="1">
      <alignment horizontal="center" vertical="top" wrapText="1"/>
    </xf>
    <xf numFmtId="0" fontId="14" fillId="5" borderId="15" xfId="3" applyFont="1" applyFill="1" applyBorder="1" applyAlignment="1">
      <alignment horizontal="center" vertical="top" wrapText="1"/>
    </xf>
    <xf numFmtId="0" fontId="14" fillId="5" borderId="16" xfId="3" applyFont="1" applyFill="1" applyBorder="1" applyAlignment="1">
      <alignment horizontal="center" vertical="top" wrapText="1"/>
    </xf>
    <xf numFmtId="0" fontId="14" fillId="5" borderId="18" xfId="3" applyFont="1" applyFill="1" applyBorder="1" applyAlignment="1">
      <alignment horizontal="right" wrapText="1"/>
    </xf>
    <xf numFmtId="0" fontId="14" fillId="5" borderId="20" xfId="3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0" fillId="0" borderId="0" xfId="2" applyBorder="1"/>
    <xf numFmtId="0" fontId="21" fillId="0" borderId="0" xfId="0" applyFont="1" applyBorder="1" applyAlignment="1">
      <alignment horizontal="left" vertical="center"/>
    </xf>
    <xf numFmtId="0" fontId="11" fillId="0" borderId="0" xfId="2" applyFont="1" applyAlignment="1"/>
    <xf numFmtId="0" fontId="22" fillId="0" borderId="0" xfId="0" applyFont="1"/>
    <xf numFmtId="0" fontId="6" fillId="0" borderId="0" xfId="3" applyFill="1" applyBorder="1"/>
    <xf numFmtId="0" fontId="14" fillId="0" borderId="0" xfId="3" applyFont="1" applyFill="1" applyBorder="1" applyAlignment="1">
      <alignment horizontal="center" wrapText="1"/>
    </xf>
    <xf numFmtId="0" fontId="14" fillId="0" borderId="0" xfId="3" applyFont="1" applyFill="1" applyBorder="1" applyAlignment="1">
      <alignment vertical="top" wrapText="1"/>
    </xf>
    <xf numFmtId="0" fontId="14" fillId="0" borderId="0" xfId="3" applyFont="1" applyFill="1" applyBorder="1" applyAlignment="1">
      <alignment horizontal="right" wrapText="1"/>
    </xf>
    <xf numFmtId="16" fontId="14" fillId="0" borderId="0" xfId="3" applyNumberFormat="1" applyFont="1" applyFill="1" applyBorder="1" applyAlignment="1">
      <alignment horizontal="right" wrapText="1"/>
    </xf>
    <xf numFmtId="9" fontId="6" fillId="0" borderId="0" xfId="3" applyNumberFormat="1" applyFill="1" applyBorder="1"/>
    <xf numFmtId="3" fontId="16" fillId="0" borderId="0" xfId="3" applyNumberFormat="1" applyFont="1" applyFill="1" applyBorder="1" applyAlignment="1">
      <alignment horizontal="right" vertical="top" wrapText="1"/>
    </xf>
    <xf numFmtId="0" fontId="16" fillId="0" borderId="0" xfId="3" applyFont="1" applyFill="1" applyBorder="1" applyAlignment="1">
      <alignment horizontal="right" vertical="top" wrapText="1"/>
    </xf>
    <xf numFmtId="0" fontId="14" fillId="0" borderId="0" xfId="3" applyFont="1" applyFill="1" applyBorder="1" applyAlignment="1">
      <alignment wrapText="1"/>
    </xf>
    <xf numFmtId="0" fontId="6" fillId="0" borderId="9" xfId="3" applyFill="1" applyBorder="1" applyAlignment="1">
      <alignment horizontal="left" vertical="top" wrapText="1"/>
    </xf>
    <xf numFmtId="3" fontId="16" fillId="0" borderId="17" xfId="3" applyNumberFormat="1" applyFont="1" applyFill="1" applyBorder="1" applyAlignment="1">
      <alignment horizontal="right" vertical="top" wrapText="1"/>
    </xf>
    <xf numFmtId="3" fontId="16" fillId="0" borderId="19" xfId="3" applyNumberFormat="1" applyFont="1" applyFill="1" applyBorder="1" applyAlignment="1">
      <alignment horizontal="right" vertical="top" wrapText="1"/>
    </xf>
    <xf numFmtId="0" fontId="6" fillId="0" borderId="0" xfId="3" applyFill="1"/>
    <xf numFmtId="9" fontId="6" fillId="0" borderId="0" xfId="3" applyNumberFormat="1" applyFill="1"/>
    <xf numFmtId="0" fontId="16" fillId="0" borderId="17" xfId="3" applyFont="1" applyFill="1" applyBorder="1" applyAlignment="1">
      <alignment horizontal="right" vertical="top" wrapText="1"/>
    </xf>
    <xf numFmtId="0" fontId="16" fillId="0" borderId="19" xfId="3" applyFont="1" applyFill="1" applyBorder="1" applyAlignment="1">
      <alignment horizontal="right" vertical="top" wrapText="1"/>
    </xf>
    <xf numFmtId="9" fontId="17" fillId="0" borderId="0" xfId="3" applyNumberFormat="1" applyFont="1" applyFill="1"/>
    <xf numFmtId="9" fontId="2" fillId="0" borderId="0" xfId="3" applyNumberFormat="1" applyFont="1" applyFill="1"/>
    <xf numFmtId="0" fontId="23" fillId="0" borderId="0" xfId="0" applyFont="1"/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3" fontId="22" fillId="0" borderId="9" xfId="0" applyNumberFormat="1" applyFont="1" applyBorder="1" applyAlignment="1">
      <alignment horizontal="center" vertical="center"/>
    </xf>
    <xf numFmtId="10" fontId="22" fillId="0" borderId="9" xfId="0" applyNumberFormat="1" applyFont="1" applyBorder="1" applyAlignment="1">
      <alignment horizontal="center" vertical="center"/>
    </xf>
    <xf numFmtId="0" fontId="22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 vertical="center" wrapText="1"/>
    </xf>
    <xf numFmtId="0" fontId="22" fillId="0" borderId="28" xfId="0" applyFont="1" applyBorder="1" applyAlignment="1">
      <alignment vertical="center" wrapText="1"/>
    </xf>
    <xf numFmtId="3" fontId="22" fillId="0" borderId="29" xfId="0" applyNumberFormat="1" applyFont="1" applyBorder="1" applyAlignment="1">
      <alignment horizontal="center" vertical="center"/>
    </xf>
    <xf numFmtId="0" fontId="22" fillId="0" borderId="30" xfId="0" applyFont="1" applyBorder="1" applyAlignment="1">
      <alignment vertical="center" wrapText="1"/>
    </xf>
    <xf numFmtId="3" fontId="22" fillId="0" borderId="31" xfId="0" applyNumberFormat="1" applyFont="1" applyBorder="1" applyAlignment="1">
      <alignment horizontal="center" vertical="center"/>
    </xf>
    <xf numFmtId="3" fontId="22" fillId="6" borderId="31" xfId="0" applyNumberFormat="1" applyFont="1" applyFill="1" applyBorder="1" applyAlignment="1">
      <alignment horizontal="center" vertical="center"/>
    </xf>
    <xf numFmtId="0" fontId="0" fillId="6" borderId="31" xfId="0" applyFill="1" applyBorder="1" applyAlignment="1">
      <alignment vertical="center"/>
    </xf>
    <xf numFmtId="0" fontId="22" fillId="6" borderId="31" xfId="0" applyFont="1" applyFill="1" applyBorder="1" applyAlignment="1">
      <alignment horizontal="center" vertical="center"/>
    </xf>
    <xf numFmtId="3" fontId="22" fillId="0" borderId="32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16" fillId="0" borderId="0" xfId="0" applyFont="1"/>
    <xf numFmtId="0" fontId="0" fillId="0" borderId="9" xfId="0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3" fontId="16" fillId="0" borderId="9" xfId="0" applyNumberFormat="1" applyFont="1" applyBorder="1" applyAlignment="1">
      <alignment horizontal="right" vertical="center"/>
    </xf>
    <xf numFmtId="9" fontId="16" fillId="0" borderId="9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right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25" fillId="0" borderId="29" xfId="0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3" fontId="16" fillId="0" borderId="29" xfId="0" applyNumberFormat="1" applyFont="1" applyBorder="1" applyAlignment="1">
      <alignment horizontal="right" vertical="center"/>
    </xf>
    <xf numFmtId="0" fontId="0" fillId="0" borderId="28" xfId="0" applyBorder="1"/>
    <xf numFmtId="9" fontId="16" fillId="0" borderId="29" xfId="0" applyNumberFormat="1" applyFont="1" applyBorder="1" applyAlignment="1">
      <alignment horizontal="right" vertical="center"/>
    </xf>
    <xf numFmtId="0" fontId="16" fillId="0" borderId="29" xfId="0" applyFont="1" applyBorder="1" applyAlignment="1">
      <alignment horizontal="right" vertical="center"/>
    </xf>
    <xf numFmtId="0" fontId="25" fillId="0" borderId="30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16" fillId="0" borderId="31" xfId="0" applyFont="1" applyBorder="1" applyAlignment="1">
      <alignment horizontal="center" vertical="center"/>
    </xf>
    <xf numFmtId="9" fontId="16" fillId="0" borderId="31" xfId="0" applyNumberFormat="1" applyFont="1" applyBorder="1" applyAlignment="1">
      <alignment horizontal="right" vertical="center"/>
    </xf>
    <xf numFmtId="9" fontId="16" fillId="0" borderId="32" xfId="0" applyNumberFormat="1" applyFont="1" applyBorder="1" applyAlignment="1">
      <alignment horizontal="right" vertical="center"/>
    </xf>
    <xf numFmtId="0" fontId="27" fillId="0" borderId="23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quotePrefix="1" applyBorder="1" applyAlignment="1">
      <alignment horizontal="center"/>
    </xf>
    <xf numFmtId="3" fontId="16" fillId="6" borderId="9" xfId="0" applyNumberFormat="1" applyFont="1" applyFill="1" applyBorder="1" applyAlignment="1">
      <alignment horizontal="right" vertical="center" wrapText="1"/>
    </xf>
    <xf numFmtId="0" fontId="16" fillId="6" borderId="9" xfId="0" applyFont="1" applyFill="1" applyBorder="1" applyAlignment="1">
      <alignment horizontal="right" vertical="center" wrapText="1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0" fillId="0" borderId="29" xfId="0" quotePrefix="1" applyBorder="1" applyAlignment="1">
      <alignment horizontal="center"/>
    </xf>
    <xf numFmtId="0" fontId="16" fillId="6" borderId="28" xfId="0" applyFont="1" applyFill="1" applyBorder="1" applyAlignment="1">
      <alignment vertical="center"/>
    </xf>
    <xf numFmtId="0" fontId="16" fillId="6" borderId="29" xfId="0" applyFont="1" applyFill="1" applyBorder="1" applyAlignment="1">
      <alignment horizontal="right" vertical="center" wrapText="1"/>
    </xf>
    <xf numFmtId="0" fontId="16" fillId="6" borderId="30" xfId="0" applyFont="1" applyFill="1" applyBorder="1" applyAlignment="1">
      <alignment vertical="center"/>
    </xf>
    <xf numFmtId="3" fontId="16" fillId="6" borderId="31" xfId="0" applyNumberFormat="1" applyFont="1" applyFill="1" applyBorder="1" applyAlignment="1">
      <alignment horizontal="right" vertical="center" wrapText="1"/>
    </xf>
    <xf numFmtId="0" fontId="16" fillId="6" borderId="31" xfId="0" applyFont="1" applyFill="1" applyBorder="1" applyAlignment="1">
      <alignment horizontal="right" vertical="center" wrapText="1"/>
    </xf>
    <xf numFmtId="0" fontId="16" fillId="6" borderId="32" xfId="0" applyFont="1" applyFill="1" applyBorder="1" applyAlignment="1">
      <alignment horizontal="right" vertical="center" wrapText="1"/>
    </xf>
    <xf numFmtId="0" fontId="21" fillId="0" borderId="24" xfId="0" applyFont="1" applyBorder="1" applyAlignment="1">
      <alignment horizontal="center"/>
    </xf>
    <xf numFmtId="0" fontId="14" fillId="0" borderId="0" xfId="0" applyFont="1"/>
    <xf numFmtId="3" fontId="28" fillId="6" borderId="9" xfId="0" applyNumberFormat="1" applyFont="1" applyFill="1" applyBorder="1" applyAlignment="1">
      <alignment horizontal="right" vertical="center"/>
    </xf>
    <xf numFmtId="0" fontId="28" fillId="6" borderId="9" xfId="0" applyFont="1" applyFill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8" fillId="0" borderId="28" xfId="0" applyFont="1" applyBorder="1" applyAlignment="1">
      <alignment vertical="center"/>
    </xf>
    <xf numFmtId="10" fontId="28" fillId="0" borderId="29" xfId="0" applyNumberFormat="1" applyFont="1" applyBorder="1" applyAlignment="1">
      <alignment horizontal="right" vertical="center"/>
    </xf>
    <xf numFmtId="0" fontId="28" fillId="0" borderId="30" xfId="0" applyFont="1" applyBorder="1" applyAlignment="1">
      <alignment vertical="center"/>
    </xf>
    <xf numFmtId="3" fontId="28" fillId="6" borderId="31" xfId="0" applyNumberFormat="1" applyFont="1" applyFill="1" applyBorder="1" applyAlignment="1">
      <alignment horizontal="right" vertical="center"/>
    </xf>
    <xf numFmtId="0" fontId="28" fillId="6" borderId="31" xfId="0" applyFont="1" applyFill="1" applyBorder="1" applyAlignment="1">
      <alignment horizontal="right" vertical="center"/>
    </xf>
    <xf numFmtId="10" fontId="28" fillId="0" borderId="32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</cellXfs>
  <cellStyles count="6">
    <cellStyle name="Comma" xfId="1" builtinId="3"/>
    <cellStyle name="Hyperlink" xfId="4" builtinId="8"/>
    <cellStyle name="Hyperlink 2" xfId="5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6-1'!$B$34</c:f>
              <c:strCache>
                <c:ptCount val="1"/>
                <c:pt idx="0">
                  <c:v>Jan</c:v>
                </c:pt>
              </c:strCache>
            </c:strRef>
          </c:tx>
          <c:marker>
            <c:symbol val="none"/>
          </c:marker>
          <c:cat>
            <c:strRef>
              <c:f>'Figure 6-1'!$A$35:$A$45</c:f>
              <c:strCache>
                <c:ptCount val="1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</c:strCache>
            </c:strRef>
          </c:cat>
          <c:val>
            <c:numRef>
              <c:f>'Figure 6-1'!$B$35:$B$45</c:f>
              <c:numCache>
                <c:formatCode>#0.0</c:formatCode>
                <c:ptCount val="11"/>
                <c:pt idx="0">
                  <c:v>66.400000000000006</c:v>
                </c:pt>
                <c:pt idx="1">
                  <c:v>66.099999999999994</c:v>
                </c:pt>
                <c:pt idx="2">
                  <c:v>65.8</c:v>
                </c:pt>
                <c:pt idx="3">
                  <c:v>66</c:v>
                </c:pt>
                <c:pt idx="4">
                  <c:v>66.400000000000006</c:v>
                </c:pt>
                <c:pt idx="5">
                  <c:v>66.2</c:v>
                </c:pt>
                <c:pt idx="6">
                  <c:v>65.7</c:v>
                </c:pt>
                <c:pt idx="7">
                  <c:v>64.8</c:v>
                </c:pt>
                <c:pt idx="8">
                  <c:v>64.2</c:v>
                </c:pt>
                <c:pt idx="9">
                  <c:v>63.7</c:v>
                </c:pt>
                <c:pt idx="10">
                  <c:v>63.6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398656"/>
        <c:axId val="171400192"/>
      </c:lineChart>
      <c:catAx>
        <c:axId val="17139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January, each year</a:t>
                </a:r>
              </a:p>
            </c:rich>
          </c:tx>
          <c:layout>
            <c:manualLayout>
              <c:xMode val="edge"/>
              <c:yMode val="edge"/>
              <c:x val="0.40333442694663169"/>
              <c:y val="0.89256926217556143"/>
            </c:manualLayout>
          </c:layout>
          <c:overlay val="0"/>
        </c:title>
        <c:majorTickMark val="out"/>
        <c:minorTickMark val="none"/>
        <c:tickLblPos val="nextTo"/>
        <c:crossAx val="171400192"/>
        <c:crosses val="autoZero"/>
        <c:auto val="1"/>
        <c:lblAlgn val="ctr"/>
        <c:lblOffset val="100"/>
        <c:noMultiLvlLbl val="0"/>
      </c:catAx>
      <c:valAx>
        <c:axId val="171400192"/>
        <c:scaling>
          <c:orientation val="minMax"/>
          <c:max val="68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of Population in Labor Force</a:t>
                </a:r>
              </a:p>
            </c:rich>
          </c:tx>
          <c:layout>
            <c:manualLayout>
              <c:xMode val="edge"/>
              <c:yMode val="edge"/>
              <c:x val="1.3888888888888888E-2"/>
              <c:y val="5.8819262175561389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71398656"/>
        <c:crosses val="autoZero"/>
        <c:crossBetween val="between"/>
        <c:maj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156850393700791"/>
          <c:y val="9.0277777777777762E-2"/>
          <c:w val="0.52392156862745098"/>
          <c:h val="0.77314814814814814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>
                <c:manualLayout>
                  <c:x val="0.19078536359425663"/>
                  <c:y val="0.159934018664333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'Figure 6-2'!$A$26:$A$33</c:f>
              <c:strCache>
                <c:ptCount val="8"/>
                <c:pt idx="0">
                  <c:v>Type of Schedule</c:v>
                </c:pt>
                <c:pt idx="1">
                  <c:v>Regular daytime schedule</c:v>
                </c:pt>
                <c:pt idx="2">
                  <c:v>Regular evening shift</c:v>
                </c:pt>
                <c:pt idx="3">
                  <c:v>Regular night shift</c:v>
                </c:pt>
                <c:pt idx="4">
                  <c:v>Rotating shift</c:v>
                </c:pt>
                <c:pt idx="5">
                  <c:v>Split shift</c:v>
                </c:pt>
                <c:pt idx="6">
                  <c:v>Irregular schedule</c:v>
                </c:pt>
                <c:pt idx="7">
                  <c:v>Other</c:v>
                </c:pt>
              </c:strCache>
            </c:strRef>
          </c:cat>
          <c:val>
            <c:numRef>
              <c:f>'Figure 6-2'!$B$26:$B$33</c:f>
              <c:numCache>
                <c:formatCode>#,##0</c:formatCode>
                <c:ptCount val="8"/>
                <c:pt idx="1">
                  <c:v>101976.8</c:v>
                </c:pt>
                <c:pt idx="2">
                  <c:v>7238.6</c:v>
                </c:pt>
                <c:pt idx="3">
                  <c:v>3729</c:v>
                </c:pt>
                <c:pt idx="4">
                  <c:v>4729.3</c:v>
                </c:pt>
                <c:pt idx="5">
                  <c:v>1138.5</c:v>
                </c:pt>
                <c:pt idx="6">
                  <c:v>19382.7</c:v>
                </c:pt>
                <c:pt idx="7">
                  <c:v>3450.7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'Figure 6-2'!$A$26:$A$33</c:f>
              <c:strCache>
                <c:ptCount val="8"/>
                <c:pt idx="0">
                  <c:v>Type of Schedule</c:v>
                </c:pt>
                <c:pt idx="1">
                  <c:v>Regular daytime schedule</c:v>
                </c:pt>
                <c:pt idx="2">
                  <c:v>Regular evening shift</c:v>
                </c:pt>
                <c:pt idx="3">
                  <c:v>Regular night shift</c:v>
                </c:pt>
                <c:pt idx="4">
                  <c:v>Rotating shift</c:v>
                </c:pt>
                <c:pt idx="5">
                  <c:v>Split shift</c:v>
                </c:pt>
                <c:pt idx="6">
                  <c:v>Irregular schedule</c:v>
                </c:pt>
                <c:pt idx="7">
                  <c:v>Other</c:v>
                </c:pt>
              </c:strCache>
            </c:strRef>
          </c:cat>
          <c:val>
            <c:numRef>
              <c:f>'Figure 6-2'!$C$26:$C$33</c:f>
              <c:numCache>
                <c:formatCode>0.0</c:formatCode>
                <c:ptCount val="8"/>
                <c:pt idx="1">
                  <c:v>72</c:v>
                </c:pt>
                <c:pt idx="2">
                  <c:v>5.0999999999999996</c:v>
                </c:pt>
                <c:pt idx="3">
                  <c:v>2.6</c:v>
                </c:pt>
                <c:pt idx="4">
                  <c:v>3.3</c:v>
                </c:pt>
                <c:pt idx="5">
                  <c:v>0.8</c:v>
                </c:pt>
                <c:pt idx="6">
                  <c:v>13.7</c:v>
                </c:pt>
                <c:pt idx="7">
                  <c:v>2.4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160"/>
      </c:pieChart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'Figure 6-3 '!$A$27:$A$35</c:f>
              <c:strCache>
                <c:ptCount val="9"/>
                <c:pt idx="0">
                  <c:v>0-3 hrs</c:v>
                </c:pt>
                <c:pt idx="1">
                  <c:v>4 hrs</c:v>
                </c:pt>
                <c:pt idx="2">
                  <c:v>5 hrs</c:v>
                </c:pt>
                <c:pt idx="3">
                  <c:v>6 hrs</c:v>
                </c:pt>
                <c:pt idx="4">
                  <c:v>7 hrs</c:v>
                </c:pt>
                <c:pt idx="5">
                  <c:v>8 hrs</c:v>
                </c:pt>
                <c:pt idx="6">
                  <c:v>9 hrs</c:v>
                </c:pt>
                <c:pt idx="7">
                  <c:v>10 hrs</c:v>
                </c:pt>
                <c:pt idx="8">
                  <c:v>11 hrs or more</c:v>
                </c:pt>
              </c:strCache>
            </c:strRef>
          </c:cat>
          <c:val>
            <c:numRef>
              <c:f>'Figure 6-3 '!$B$27:$B$35</c:f>
              <c:numCache>
                <c:formatCode>#,##0</c:formatCode>
                <c:ptCount val="9"/>
                <c:pt idx="0">
                  <c:v>6843.2</c:v>
                </c:pt>
                <c:pt idx="1">
                  <c:v>6106.6</c:v>
                </c:pt>
                <c:pt idx="2">
                  <c:v>7077.2</c:v>
                </c:pt>
                <c:pt idx="3">
                  <c:v>7567.8</c:v>
                </c:pt>
                <c:pt idx="4">
                  <c:v>8002.1</c:v>
                </c:pt>
                <c:pt idx="5">
                  <c:v>73533.8</c:v>
                </c:pt>
                <c:pt idx="6">
                  <c:v>8841.6</c:v>
                </c:pt>
                <c:pt idx="7">
                  <c:v>13009.8</c:v>
                </c:pt>
                <c:pt idx="8">
                  <c:v>10663.6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76"/>
      </c:pieChart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6-4 '!$M$26</c:f>
              <c:strCache>
                <c:ptCount val="1"/>
                <c:pt idx="0">
                  <c:v>auto share </c:v>
                </c:pt>
              </c:strCache>
            </c:strRef>
          </c:tx>
          <c:invertIfNegative val="0"/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6-4 '!$N$25:$X$25</c:f>
              <c:strCache>
                <c:ptCount val="11"/>
                <c:pt idx="0">
                  <c:v>&lt;= 8</c:v>
                </c:pt>
                <c:pt idx="1">
                  <c:v>9-24</c:v>
                </c:pt>
                <c:pt idx="2">
                  <c:v>25-32</c:v>
                </c:pt>
                <c:pt idx="3">
                  <c:v>33-40</c:v>
                </c:pt>
                <c:pt idx="4">
                  <c:v>41-48</c:v>
                </c:pt>
                <c:pt idx="5">
                  <c:v>49-56</c:v>
                </c:pt>
                <c:pt idx="6">
                  <c:v>57-64</c:v>
                </c:pt>
                <c:pt idx="7">
                  <c:v>65-72</c:v>
                </c:pt>
                <c:pt idx="8">
                  <c:v>73-81</c:v>
                </c:pt>
                <c:pt idx="9">
                  <c:v>&gt;=81</c:v>
                </c:pt>
                <c:pt idx="10">
                  <c:v>total </c:v>
                </c:pt>
              </c:strCache>
            </c:strRef>
          </c:cat>
          <c:val>
            <c:numRef>
              <c:f>'Figure 6-4 '!$N$26:$X$26</c:f>
              <c:numCache>
                <c:formatCode>0%</c:formatCode>
                <c:ptCount val="11"/>
                <c:pt idx="0">
                  <c:v>0.72994643812743965</c:v>
                </c:pt>
                <c:pt idx="1">
                  <c:v>0.80450940768136059</c:v>
                </c:pt>
                <c:pt idx="2">
                  <c:v>0.84201959474233701</c:v>
                </c:pt>
                <c:pt idx="3">
                  <c:v>0.88344837800405507</c:v>
                </c:pt>
                <c:pt idx="4">
                  <c:v>0.89624129887000081</c:v>
                </c:pt>
                <c:pt idx="5">
                  <c:v>0.86179452965415537</c:v>
                </c:pt>
                <c:pt idx="6">
                  <c:v>0.83171186551199094</c:v>
                </c:pt>
                <c:pt idx="7">
                  <c:v>0.81562675058610412</c:v>
                </c:pt>
                <c:pt idx="8">
                  <c:v>0.79930428826874189</c:v>
                </c:pt>
                <c:pt idx="9">
                  <c:v>0.73258409591930596</c:v>
                </c:pt>
                <c:pt idx="10">
                  <c:v>0.86326352549900143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903232"/>
        <c:axId val="171913216"/>
      </c:barChart>
      <c:catAx>
        <c:axId val="1719032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Hours Wroked per Week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1913216"/>
        <c:crosses val="autoZero"/>
        <c:auto val="1"/>
        <c:lblAlgn val="ctr"/>
        <c:lblOffset val="100"/>
        <c:noMultiLvlLbl val="0"/>
      </c:catAx>
      <c:valAx>
        <c:axId val="1719132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Personal Vehicle Commuters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7190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28018372703462"/>
          <c:y val="6.0544254884806054E-2"/>
          <c:w val="0.76278696412948466"/>
          <c:h val="0.80920312044327791"/>
        </c:manualLayout>
      </c:layout>
      <c:lineChart>
        <c:grouping val="standard"/>
        <c:varyColors val="0"/>
        <c:ser>
          <c:idx val="0"/>
          <c:order val="0"/>
          <c:tx>
            <c:strRef>
              <c:f>'Figure 6-5'!$A$33</c:f>
              <c:strCache>
                <c:ptCount val="1"/>
                <c:pt idx="0">
                  <c:v>Workers (000's)</c:v>
                </c:pt>
              </c:strCache>
            </c:strRef>
          </c:tx>
          <c:marker>
            <c:symbol val="none"/>
          </c:marker>
          <c:cat>
            <c:strRef>
              <c:f>'Figure 6-5'!$B$32:$E$32</c:f>
              <c:strCach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</c:strCache>
            </c:strRef>
          </c:cat>
          <c:val>
            <c:numRef>
              <c:f>'Figure 6-5'!$B$33:$E$33</c:f>
              <c:numCache>
                <c:formatCode>General</c:formatCode>
                <c:ptCount val="4"/>
                <c:pt idx="0">
                  <c:v>2180</c:v>
                </c:pt>
                <c:pt idx="1">
                  <c:v>3406</c:v>
                </c:pt>
                <c:pt idx="2">
                  <c:v>4184</c:v>
                </c:pt>
                <c:pt idx="3" formatCode="#,##0">
                  <c:v>5924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51232"/>
        <c:axId val="171952768"/>
      </c:lineChart>
      <c:lineChart>
        <c:grouping val="standard"/>
        <c:varyColors val="0"/>
        <c:ser>
          <c:idx val="1"/>
          <c:order val="1"/>
          <c:tx>
            <c:strRef>
              <c:f>'Figure 6-5'!$A$34</c:f>
              <c:strCache>
                <c:ptCount val="1"/>
                <c:pt idx="0">
                  <c:v>Share of Workers</c:v>
                </c:pt>
              </c:strCache>
            </c:strRef>
          </c:tx>
          <c:marker>
            <c:symbol val="none"/>
          </c:marker>
          <c:cat>
            <c:strRef>
              <c:f>'Figure 6-5'!$B$32:$E$32</c:f>
              <c:strCache>
                <c:ptCount val="4"/>
                <c:pt idx="0">
                  <c:v>1980</c:v>
                </c:pt>
                <c:pt idx="1">
                  <c:v>1990</c:v>
                </c:pt>
                <c:pt idx="2">
                  <c:v>2000</c:v>
                </c:pt>
                <c:pt idx="3">
                  <c:v>2010</c:v>
                </c:pt>
              </c:strCache>
            </c:strRef>
          </c:cat>
          <c:val>
            <c:numRef>
              <c:f>'Figure 6-5'!$B$34:$E$34</c:f>
              <c:numCache>
                <c:formatCode>General</c:formatCode>
                <c:ptCount val="4"/>
                <c:pt idx="0">
                  <c:v>2.2563317014604053E-2</c:v>
                </c:pt>
                <c:pt idx="1">
                  <c:v>2.9599374293908055E-2</c:v>
                </c:pt>
                <c:pt idx="2" formatCode="0.00%">
                  <c:v>3.2616406426616985E-2</c:v>
                </c:pt>
                <c:pt idx="3" formatCode="0.00%">
                  <c:v>4.3299999999999998E-2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960576"/>
        <c:axId val="171959040"/>
      </c:lineChart>
      <c:catAx>
        <c:axId val="171951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1952768"/>
        <c:crosses val="autoZero"/>
        <c:auto val="1"/>
        <c:lblAlgn val="ctr"/>
        <c:lblOffset val="100"/>
        <c:noMultiLvlLbl val="0"/>
      </c:catAx>
      <c:valAx>
        <c:axId val="171952768"/>
        <c:scaling>
          <c:orientation val="minMax"/>
          <c:max val="10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Workers in Thousands</a:t>
                </a:r>
              </a:p>
            </c:rich>
          </c:tx>
          <c:layout>
            <c:manualLayout>
              <c:xMode val="edge"/>
              <c:yMode val="edge"/>
              <c:x val="1.4611111111111111E-2"/>
              <c:y val="0.2674256342957130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171951232"/>
        <c:crosses val="autoZero"/>
        <c:crossBetween val="between"/>
      </c:valAx>
      <c:valAx>
        <c:axId val="171959040"/>
        <c:scaling>
          <c:orientation val="minMax"/>
        </c:scaling>
        <c:delete val="0"/>
        <c:axPos val="r"/>
        <c:numFmt formatCode="0.0%" sourceLinked="0"/>
        <c:majorTickMark val="out"/>
        <c:minorTickMark val="none"/>
        <c:tickLblPos val="nextTo"/>
        <c:spPr>
          <a:noFill/>
          <a:ln>
            <a:solidFill>
              <a:srgbClr val="FF0000"/>
            </a:solidFill>
          </a:ln>
        </c:spPr>
        <c:txPr>
          <a:bodyPr/>
          <a:lstStyle/>
          <a:p>
            <a:pPr>
              <a:defRPr b="1" i="0" baseline="0">
                <a:solidFill>
                  <a:srgbClr val="FF0000"/>
                </a:solidFill>
              </a:defRPr>
            </a:pPr>
            <a:endParaRPr lang="en-US"/>
          </a:p>
        </c:txPr>
        <c:crossAx val="171960576"/>
        <c:crosses val="max"/>
        <c:crossBetween val="between"/>
      </c:valAx>
      <c:catAx>
        <c:axId val="171960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195904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8572484689413823"/>
          <c:y val="9.2208734324876071E-2"/>
          <c:w val="0.59799453193350827"/>
          <c:h val="8.3717191601050012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53722733810813E-2"/>
          <c:y val="5.4951506714402652E-2"/>
          <c:w val="0.89662722244465209"/>
          <c:h val="0.88175715620822315"/>
        </c:manualLayout>
      </c:layout>
      <c:lineChart>
        <c:grouping val="standard"/>
        <c:varyColors val="0"/>
        <c:ser>
          <c:idx val="0"/>
          <c:order val="0"/>
          <c:tx>
            <c:strRef>
              <c:f>'Figure 6-6'!$F$31</c:f>
              <c:strCache>
                <c:ptCount val="1"/>
                <c:pt idx="0">
                  <c:v>Ages 55-64</c:v>
                </c:pt>
              </c:strCache>
            </c:strRef>
          </c:tx>
          <c:spPr>
            <a:ln>
              <a:solidFill>
                <a:srgbClr val="3333FF"/>
              </a:solidFill>
            </a:ln>
          </c:spPr>
          <c:marker>
            <c:symbol val="diamond"/>
            <c:size val="4"/>
            <c:spPr>
              <a:solidFill>
                <a:srgbClr val="3333FF"/>
              </a:solidFill>
            </c:spPr>
          </c:marker>
          <c:dLbls>
            <c:dLbl>
              <c:idx val="0"/>
              <c:layout>
                <c:manualLayout>
                  <c:x val="-3.9642783883655046E-2"/>
                  <c:y val="-1.7259976470257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7755032270147641E-2"/>
                  <c:y val="-2.8766627450429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877516135073866E-2"/>
                  <c:y val="1.1506650980171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2091777429625511E-2"/>
                  <c:y val="-2.588996470538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8248587570621538E-2"/>
                  <c:y val="2.588996470538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3182674199623353E-2"/>
                  <c:y val="-1.1506650980171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5065913370998116E-2"/>
                  <c:y val="-1.4383313725214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1299435028248657E-2"/>
                  <c:y val="-8.629988235128898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2598870056497244E-2"/>
                  <c:y val="-3.4519952940515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6365496685795631E-2"/>
                  <c:y val="-2.0136639215300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6365348399246705E-2"/>
                  <c:y val="-2.588996470538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3898305084745901E-2"/>
                  <c:y val="-2.588996470538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3898305084745763E-2"/>
                  <c:y val="-2.5889964705386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6365348399246705E-2"/>
                  <c:y val="1.7259976470257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3.3898305084745763E-2"/>
                  <c:y val="-3.4519952940515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1.8832391713747784E-2"/>
                  <c:y val="-2.588996470538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6-6'!$B$32:$B$47</c:f>
              <c:numCache>
                <c:formatCode>General</c:formatCode>
                <c:ptCount val="16"/>
                <c:pt idx="0">
                  <c:v>1951</c:v>
                </c:pt>
                <c:pt idx="1">
                  <c:v>1963</c:v>
                </c:pt>
                <c:pt idx="2">
                  <c:v>1966</c:v>
                </c:pt>
                <c:pt idx="3">
                  <c:v>1973</c:v>
                </c:pt>
                <c:pt idx="4">
                  <c:v>1978</c:v>
                </c:pt>
                <c:pt idx="5">
                  <c:v>1983</c:v>
                </c:pt>
                <c:pt idx="6">
                  <c:v>1987</c:v>
                </c:pt>
                <c:pt idx="7">
                  <c:v>1991</c:v>
                </c:pt>
                <c:pt idx="8">
                  <c:v>1996</c:v>
                </c:pt>
                <c:pt idx="9">
                  <c:v>1998</c:v>
                </c:pt>
                <c:pt idx="10">
                  <c:v>2000</c:v>
                </c:pt>
                <c:pt idx="11">
                  <c:v>2002</c:v>
                </c:pt>
                <c:pt idx="12">
                  <c:v>2004</c:v>
                </c:pt>
                <c:pt idx="13">
                  <c:v>2006</c:v>
                </c:pt>
                <c:pt idx="14">
                  <c:v>2008</c:v>
                </c:pt>
                <c:pt idx="15">
                  <c:v>2010</c:v>
                </c:pt>
              </c:numCache>
            </c:numRef>
          </c:cat>
          <c:val>
            <c:numRef>
              <c:f>'Figure 6-6'!$F$32:$F$47</c:f>
              <c:numCache>
                <c:formatCode>General</c:formatCode>
                <c:ptCount val="16"/>
                <c:pt idx="0">
                  <c:v>9.3000000000000007</c:v>
                </c:pt>
                <c:pt idx="1">
                  <c:v>14.7</c:v>
                </c:pt>
                <c:pt idx="2">
                  <c:v>13</c:v>
                </c:pt>
                <c:pt idx="3">
                  <c:v>14.5</c:v>
                </c:pt>
                <c:pt idx="4">
                  <c:v>14.6</c:v>
                </c:pt>
                <c:pt idx="5">
                  <c:v>15.3</c:v>
                </c:pt>
                <c:pt idx="6">
                  <c:v>14.5</c:v>
                </c:pt>
                <c:pt idx="7">
                  <c:v>13.4</c:v>
                </c:pt>
                <c:pt idx="8">
                  <c:v>10.5</c:v>
                </c:pt>
                <c:pt idx="9">
                  <c:v>11.2</c:v>
                </c:pt>
                <c:pt idx="10">
                  <c:v>10.199999999999999</c:v>
                </c:pt>
                <c:pt idx="11">
                  <c:v>10.199999999999999</c:v>
                </c:pt>
                <c:pt idx="12">
                  <c:v>9.8000000000000007</c:v>
                </c:pt>
                <c:pt idx="13">
                  <c:v>9.5</c:v>
                </c:pt>
                <c:pt idx="14">
                  <c:v>10.1</c:v>
                </c:pt>
                <c:pt idx="15">
                  <c:v>10.4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6-6'!$E$31</c:f>
              <c:strCache>
                <c:ptCount val="1"/>
                <c:pt idx="0">
                  <c:v>Ages 45-54</c:v>
                </c:pt>
              </c:strCache>
            </c:strRef>
          </c:tx>
          <c:marker>
            <c:symbol val="square"/>
            <c:size val="4"/>
          </c:marker>
          <c:dLbls>
            <c:dLbl>
              <c:idx val="3"/>
              <c:layout>
                <c:manualLayout>
                  <c:x val="-2.6365348399246705E-2"/>
                  <c:y val="2.3013301960343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5065913370998116E-2"/>
                  <c:y val="-2.3013301960343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5781544256120595E-2"/>
                  <c:y val="2.8766627450429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5781544256120595E-2"/>
                  <c:y val="2.588996470538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7664783427495359E-2"/>
                  <c:y val="2.8766627450429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8248587570621469E-2"/>
                  <c:y val="2.8766627450429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8248587570621608E-2"/>
                  <c:y val="2.588996470538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8248587570621469E-2"/>
                  <c:y val="3.1643290195472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3.020402581611813E-2"/>
                  <c:y val="3.1643290195472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3.020402581611813E-2"/>
                  <c:y val="2.5889964705386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8316274202610747E-2"/>
                  <c:y val="3.73966156855585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8248587570621608E-2"/>
                  <c:y val="-2.8766627450429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6-6'!$B$32:$B$47</c:f>
              <c:numCache>
                <c:formatCode>General</c:formatCode>
                <c:ptCount val="16"/>
                <c:pt idx="0">
                  <c:v>1951</c:v>
                </c:pt>
                <c:pt idx="1">
                  <c:v>1963</c:v>
                </c:pt>
                <c:pt idx="2">
                  <c:v>1966</c:v>
                </c:pt>
                <c:pt idx="3">
                  <c:v>1973</c:v>
                </c:pt>
                <c:pt idx="4">
                  <c:v>1978</c:v>
                </c:pt>
                <c:pt idx="5">
                  <c:v>1983</c:v>
                </c:pt>
                <c:pt idx="6">
                  <c:v>1987</c:v>
                </c:pt>
                <c:pt idx="7">
                  <c:v>1991</c:v>
                </c:pt>
                <c:pt idx="8">
                  <c:v>1996</c:v>
                </c:pt>
                <c:pt idx="9">
                  <c:v>1998</c:v>
                </c:pt>
                <c:pt idx="10">
                  <c:v>2000</c:v>
                </c:pt>
                <c:pt idx="11">
                  <c:v>2002</c:v>
                </c:pt>
                <c:pt idx="12">
                  <c:v>2004</c:v>
                </c:pt>
                <c:pt idx="13">
                  <c:v>2006</c:v>
                </c:pt>
                <c:pt idx="14">
                  <c:v>2008</c:v>
                </c:pt>
                <c:pt idx="15">
                  <c:v>2010</c:v>
                </c:pt>
              </c:numCache>
            </c:numRef>
          </c:cat>
          <c:val>
            <c:numRef>
              <c:f>'Figure 6-6'!$E$32:$E$47</c:f>
              <c:numCache>
                <c:formatCode>General</c:formatCode>
                <c:ptCount val="16"/>
                <c:pt idx="0">
                  <c:v>7.6</c:v>
                </c:pt>
                <c:pt idx="1">
                  <c:v>11.4</c:v>
                </c:pt>
                <c:pt idx="2">
                  <c:v>8.8000000000000007</c:v>
                </c:pt>
                <c:pt idx="3">
                  <c:v>11.5</c:v>
                </c:pt>
                <c:pt idx="4">
                  <c:v>11</c:v>
                </c:pt>
                <c:pt idx="5">
                  <c:v>12.8</c:v>
                </c:pt>
                <c:pt idx="6">
                  <c:v>11.8</c:v>
                </c:pt>
                <c:pt idx="7">
                  <c:v>11.2</c:v>
                </c:pt>
                <c:pt idx="8">
                  <c:v>10.1</c:v>
                </c:pt>
                <c:pt idx="9">
                  <c:v>9.4</c:v>
                </c:pt>
                <c:pt idx="10">
                  <c:v>9.5</c:v>
                </c:pt>
                <c:pt idx="11">
                  <c:v>9.1</c:v>
                </c:pt>
                <c:pt idx="12">
                  <c:v>9.5</c:v>
                </c:pt>
                <c:pt idx="13">
                  <c:v>8.1</c:v>
                </c:pt>
                <c:pt idx="14">
                  <c:v>8.1999999999999993</c:v>
                </c:pt>
                <c:pt idx="15">
                  <c:v>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6-6'!$D$31</c:f>
              <c:strCache>
                <c:ptCount val="1"/>
                <c:pt idx="0">
                  <c:v>Ages 35-44</c:v>
                </c:pt>
              </c:strCache>
            </c:strRef>
          </c:tx>
          <c:marker>
            <c:symbol val="triangle"/>
            <c:size val="4"/>
          </c:marker>
          <c:dLbls>
            <c:dLbl>
              <c:idx val="1"/>
              <c:layout>
                <c:manualLayout>
                  <c:x val="-2.4482109227871938E-2"/>
                  <c:y val="2.8766627450429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98870056497175E-2"/>
                  <c:y val="3.4519952940515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6365348399246705E-2"/>
                  <c:y val="2.588996470538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4482109227871938E-2"/>
                  <c:y val="2.8766627450429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2598870056497175E-2"/>
                  <c:y val="3.1643290195472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8832391713747714E-2"/>
                  <c:y val="2.5889964705386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2598870056497175E-2"/>
                  <c:y val="-2.588996470538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6365348399246775E-2"/>
                  <c:y val="-2.8766627450429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0131826741996302E-2"/>
                  <c:y val="2.588996470538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0131826741996097E-2"/>
                  <c:y val="3.1643290195472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715630885122547E-2"/>
                  <c:y val="2.8766627450429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4482109227871938E-2"/>
                  <c:y val="3.4519952940515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8248587570621469E-2"/>
                  <c:y val="2.87666274504296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2598870056497175E-2"/>
                  <c:y val="3.1643290195472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2.0715630885122547E-2"/>
                  <c:y val="2.8766627450429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6-6'!$B$32:$B$47</c:f>
              <c:numCache>
                <c:formatCode>General</c:formatCode>
                <c:ptCount val="16"/>
                <c:pt idx="0">
                  <c:v>1951</c:v>
                </c:pt>
                <c:pt idx="1">
                  <c:v>1963</c:v>
                </c:pt>
                <c:pt idx="2">
                  <c:v>1966</c:v>
                </c:pt>
                <c:pt idx="3">
                  <c:v>1973</c:v>
                </c:pt>
                <c:pt idx="4">
                  <c:v>1978</c:v>
                </c:pt>
                <c:pt idx="5">
                  <c:v>1983</c:v>
                </c:pt>
                <c:pt idx="6">
                  <c:v>1987</c:v>
                </c:pt>
                <c:pt idx="7">
                  <c:v>1991</c:v>
                </c:pt>
                <c:pt idx="8">
                  <c:v>1996</c:v>
                </c:pt>
                <c:pt idx="9">
                  <c:v>1998</c:v>
                </c:pt>
                <c:pt idx="10">
                  <c:v>2000</c:v>
                </c:pt>
                <c:pt idx="11">
                  <c:v>2002</c:v>
                </c:pt>
                <c:pt idx="12">
                  <c:v>2004</c:v>
                </c:pt>
                <c:pt idx="13">
                  <c:v>2006</c:v>
                </c:pt>
                <c:pt idx="14">
                  <c:v>2008</c:v>
                </c:pt>
                <c:pt idx="15">
                  <c:v>2010</c:v>
                </c:pt>
              </c:numCache>
            </c:numRef>
          </c:cat>
          <c:val>
            <c:numRef>
              <c:f>'Figure 6-6'!$D$32:$D$47</c:f>
              <c:numCache>
                <c:formatCode>General</c:formatCode>
                <c:ptCount val="16"/>
                <c:pt idx="0">
                  <c:v>4.5</c:v>
                </c:pt>
                <c:pt idx="1">
                  <c:v>7.6</c:v>
                </c:pt>
                <c:pt idx="2">
                  <c:v>6</c:v>
                </c:pt>
                <c:pt idx="3">
                  <c:v>6.7</c:v>
                </c:pt>
                <c:pt idx="4">
                  <c:v>6.9</c:v>
                </c:pt>
                <c:pt idx="5">
                  <c:v>7.3</c:v>
                </c:pt>
                <c:pt idx="6">
                  <c:v>7</c:v>
                </c:pt>
                <c:pt idx="7">
                  <c:v>6.5</c:v>
                </c:pt>
                <c:pt idx="8">
                  <c:v>6.1</c:v>
                </c:pt>
                <c:pt idx="9">
                  <c:v>5.5</c:v>
                </c:pt>
                <c:pt idx="10">
                  <c:v>5.3</c:v>
                </c:pt>
                <c:pt idx="11">
                  <c:v>5</c:v>
                </c:pt>
                <c:pt idx="12">
                  <c:v>5.2</c:v>
                </c:pt>
                <c:pt idx="13">
                  <c:v>5.0999999999999996</c:v>
                </c:pt>
                <c:pt idx="14">
                  <c:v>5.2</c:v>
                </c:pt>
                <c:pt idx="15">
                  <c:v>5.3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6-6'!$C$31</c:f>
              <c:strCache>
                <c:ptCount val="1"/>
                <c:pt idx="0">
                  <c:v>Ages 25-34</c:v>
                </c:pt>
              </c:strCache>
            </c:strRef>
          </c:tx>
          <c:marker>
            <c:symbol val="x"/>
            <c:size val="4"/>
          </c:marker>
          <c:dLbls>
            <c:dLbl>
              <c:idx val="1"/>
              <c:layout>
                <c:manualLayout>
                  <c:x val="-5.6497175141242938E-3"/>
                  <c:y val="-1.1506650980171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98870056497175E-2"/>
                  <c:y val="1.7259976470257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182674199623353E-2"/>
                  <c:y val="-1.4383313725214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949152542372881E-2"/>
                  <c:y val="1.7259976470257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365348399246705E-2"/>
                  <c:y val="-2.588996470538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6365348399246705E-2"/>
                  <c:y val="3.16432901954725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8248587570621538E-2"/>
                  <c:y val="-2.588996470538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2598870056497244E-2"/>
                  <c:y val="2.01366392153007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8248587570621469E-2"/>
                  <c:y val="-2.5889964705386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6365348399246705E-2"/>
                  <c:y val="2.01366392153006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2015065913370999E-2"/>
                  <c:y val="-2.5889964705386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0715630885122412E-2"/>
                  <c:y val="2.588996470538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8248587570621469E-2"/>
                  <c:y val="-2.5889964705386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2.2598870056497175E-2"/>
                  <c:y val="1.7259976470257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1.8832391713747784E-2"/>
                  <c:y val="2.588996470538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6-6'!$B$32:$B$47</c:f>
              <c:numCache>
                <c:formatCode>General</c:formatCode>
                <c:ptCount val="16"/>
                <c:pt idx="0">
                  <c:v>1951</c:v>
                </c:pt>
                <c:pt idx="1">
                  <c:v>1963</c:v>
                </c:pt>
                <c:pt idx="2">
                  <c:v>1966</c:v>
                </c:pt>
                <c:pt idx="3">
                  <c:v>1973</c:v>
                </c:pt>
                <c:pt idx="4">
                  <c:v>1978</c:v>
                </c:pt>
                <c:pt idx="5">
                  <c:v>1983</c:v>
                </c:pt>
                <c:pt idx="6">
                  <c:v>1987</c:v>
                </c:pt>
                <c:pt idx="7">
                  <c:v>1991</c:v>
                </c:pt>
                <c:pt idx="8">
                  <c:v>1996</c:v>
                </c:pt>
                <c:pt idx="9">
                  <c:v>1998</c:v>
                </c:pt>
                <c:pt idx="10">
                  <c:v>2000</c:v>
                </c:pt>
                <c:pt idx="11">
                  <c:v>2002</c:v>
                </c:pt>
                <c:pt idx="12">
                  <c:v>2004</c:v>
                </c:pt>
                <c:pt idx="13">
                  <c:v>2006</c:v>
                </c:pt>
                <c:pt idx="14">
                  <c:v>2008</c:v>
                </c:pt>
                <c:pt idx="15">
                  <c:v>2010</c:v>
                </c:pt>
              </c:numCache>
            </c:numRef>
          </c:cat>
          <c:val>
            <c:numRef>
              <c:f>'Figure 6-6'!$C$32:$C$47</c:f>
              <c:numCache>
                <c:formatCode>General</c:formatCode>
                <c:ptCount val="16"/>
                <c:pt idx="0">
                  <c:v>2.8</c:v>
                </c:pt>
                <c:pt idx="1">
                  <c:v>3.5</c:v>
                </c:pt>
                <c:pt idx="2">
                  <c:v>2.7</c:v>
                </c:pt>
                <c:pt idx="3">
                  <c:v>3.2</c:v>
                </c:pt>
                <c:pt idx="4">
                  <c:v>2.7</c:v>
                </c:pt>
                <c:pt idx="5">
                  <c:v>3.2</c:v>
                </c:pt>
                <c:pt idx="6">
                  <c:v>3.1</c:v>
                </c:pt>
                <c:pt idx="7">
                  <c:v>3.1</c:v>
                </c:pt>
                <c:pt idx="8">
                  <c:v>3</c:v>
                </c:pt>
                <c:pt idx="9">
                  <c:v>2.8</c:v>
                </c:pt>
                <c:pt idx="10">
                  <c:v>2.7</c:v>
                </c:pt>
                <c:pt idx="11">
                  <c:v>2.8</c:v>
                </c:pt>
                <c:pt idx="12">
                  <c:v>3</c:v>
                </c:pt>
                <c:pt idx="13">
                  <c:v>2.9</c:v>
                </c:pt>
                <c:pt idx="14">
                  <c:v>2.8</c:v>
                </c:pt>
                <c:pt idx="15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79360"/>
        <c:axId val="172118016"/>
      </c:lineChart>
      <c:catAx>
        <c:axId val="17207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2118016"/>
        <c:crosses val="autoZero"/>
        <c:auto val="1"/>
        <c:lblAlgn val="ctr"/>
        <c:lblOffset val="100"/>
        <c:noMultiLvlLbl val="0"/>
      </c:catAx>
      <c:valAx>
        <c:axId val="172118016"/>
        <c:scaling>
          <c:orientation val="minMax"/>
          <c:max val="16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Median Years With Current Employer</a:t>
                </a:r>
              </a:p>
            </c:rich>
          </c:tx>
          <c:layout>
            <c:manualLayout>
              <c:xMode val="edge"/>
              <c:yMode val="edge"/>
              <c:x val="9.0300576834675319E-3"/>
              <c:y val="0.324287323793081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72079360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60833311090350994"/>
          <c:y val="6.9389862096865179E-2"/>
          <c:w val="0.34835238815487046"/>
          <c:h val="0.14478719264444129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zero"/>
    <c:showDLblsOverMax val="0"/>
  </c:chart>
  <c:printSettings>
    <c:headerFooter/>
    <c:pageMargins b="0.75" l="0.7" r="0.7" t="0.75" header="0.3" footer="0.3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25964125376353E-2"/>
          <c:y val="3.209303494000345E-2"/>
          <c:w val="0.90816474863718955"/>
          <c:h val="0.90529358682816907"/>
        </c:manualLayout>
      </c:layout>
      <c:lineChart>
        <c:grouping val="standard"/>
        <c:varyColors val="0"/>
        <c:ser>
          <c:idx val="0"/>
          <c:order val="0"/>
          <c:tx>
            <c:v>Ages 25-34</c:v>
          </c:tx>
          <c:spPr>
            <a:ln>
              <a:solidFill>
                <a:srgbClr val="7030A0"/>
              </a:solidFill>
            </a:ln>
          </c:spPr>
          <c:marker>
            <c:symbol val="x"/>
            <c:size val="4"/>
            <c:spPr>
              <a:noFill/>
              <a:ln>
                <a:solidFill>
                  <a:srgbClr val="7030A0"/>
                </a:solidFill>
              </a:ln>
            </c:spPr>
          </c:marker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6-7'!$C$29:$R$29</c:f>
              <c:numCache>
                <c:formatCode>General</c:formatCode>
                <c:ptCount val="16"/>
                <c:pt idx="0">
                  <c:v>1951</c:v>
                </c:pt>
                <c:pt idx="1">
                  <c:v>1963</c:v>
                </c:pt>
                <c:pt idx="2">
                  <c:v>1966</c:v>
                </c:pt>
                <c:pt idx="3">
                  <c:v>1973</c:v>
                </c:pt>
                <c:pt idx="4">
                  <c:v>1978</c:v>
                </c:pt>
                <c:pt idx="5">
                  <c:v>1983</c:v>
                </c:pt>
                <c:pt idx="6">
                  <c:v>1987</c:v>
                </c:pt>
                <c:pt idx="7">
                  <c:v>1991</c:v>
                </c:pt>
                <c:pt idx="8">
                  <c:v>1996</c:v>
                </c:pt>
                <c:pt idx="9">
                  <c:v>1998</c:v>
                </c:pt>
                <c:pt idx="10">
                  <c:v>2000</c:v>
                </c:pt>
                <c:pt idx="11">
                  <c:v>2002</c:v>
                </c:pt>
                <c:pt idx="12">
                  <c:v>2004</c:v>
                </c:pt>
                <c:pt idx="13">
                  <c:v>2006</c:v>
                </c:pt>
                <c:pt idx="14">
                  <c:v>2008</c:v>
                </c:pt>
                <c:pt idx="15">
                  <c:v>2010</c:v>
                </c:pt>
              </c:numCache>
            </c:numRef>
          </c:cat>
          <c:val>
            <c:numRef>
              <c:f>'Figure 6-7'!$C$30:$R$30</c:f>
              <c:numCache>
                <c:formatCode>0.0</c:formatCode>
                <c:ptCount val="16"/>
                <c:pt idx="0" formatCode="General">
                  <c:v>1.8</c:v>
                </c:pt>
                <c:pt idx="1">
                  <c:v>2</c:v>
                </c:pt>
                <c:pt idx="2" formatCode="General">
                  <c:v>1.9</c:v>
                </c:pt>
                <c:pt idx="3" formatCode="General">
                  <c:v>2.2000000000000002</c:v>
                </c:pt>
                <c:pt idx="4" formatCode="General">
                  <c:v>1.6</c:v>
                </c:pt>
                <c:pt idx="5" formatCode="General">
                  <c:v>2.8</c:v>
                </c:pt>
                <c:pt idx="6" formatCode="General">
                  <c:v>2.6</c:v>
                </c:pt>
                <c:pt idx="7" formatCode="General">
                  <c:v>2.7</c:v>
                </c:pt>
                <c:pt idx="8" formatCode="General">
                  <c:v>2.7</c:v>
                </c:pt>
                <c:pt idx="9" formatCode="General">
                  <c:v>2.5</c:v>
                </c:pt>
                <c:pt idx="10" formatCode="General">
                  <c:v>2.5</c:v>
                </c:pt>
                <c:pt idx="11" formatCode="General">
                  <c:v>2.5</c:v>
                </c:pt>
                <c:pt idx="12" formatCode="General">
                  <c:v>2.8</c:v>
                </c:pt>
                <c:pt idx="13" formatCode="General">
                  <c:v>2.8</c:v>
                </c:pt>
                <c:pt idx="14" formatCode="General">
                  <c:v>2.6</c:v>
                </c:pt>
                <c:pt idx="15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Ages 34-44</c:v>
          </c:tx>
          <c:spPr>
            <a:ln>
              <a:solidFill>
                <a:srgbClr val="92D050"/>
              </a:solidFill>
            </a:ln>
          </c:spPr>
          <c:marker>
            <c:symbol val="triangle"/>
            <c:size val="4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6-7'!$C$29:$R$29</c:f>
              <c:numCache>
                <c:formatCode>General</c:formatCode>
                <c:ptCount val="16"/>
                <c:pt idx="0">
                  <c:v>1951</c:v>
                </c:pt>
                <c:pt idx="1">
                  <c:v>1963</c:v>
                </c:pt>
                <c:pt idx="2">
                  <c:v>1966</c:v>
                </c:pt>
                <c:pt idx="3">
                  <c:v>1973</c:v>
                </c:pt>
                <c:pt idx="4">
                  <c:v>1978</c:v>
                </c:pt>
                <c:pt idx="5">
                  <c:v>1983</c:v>
                </c:pt>
                <c:pt idx="6">
                  <c:v>1987</c:v>
                </c:pt>
                <c:pt idx="7">
                  <c:v>1991</c:v>
                </c:pt>
                <c:pt idx="8">
                  <c:v>1996</c:v>
                </c:pt>
                <c:pt idx="9">
                  <c:v>1998</c:v>
                </c:pt>
                <c:pt idx="10">
                  <c:v>2000</c:v>
                </c:pt>
                <c:pt idx="11">
                  <c:v>2002</c:v>
                </c:pt>
                <c:pt idx="12">
                  <c:v>2004</c:v>
                </c:pt>
                <c:pt idx="13">
                  <c:v>2006</c:v>
                </c:pt>
                <c:pt idx="14">
                  <c:v>2008</c:v>
                </c:pt>
                <c:pt idx="15">
                  <c:v>2010</c:v>
                </c:pt>
              </c:numCache>
            </c:numRef>
          </c:cat>
          <c:val>
            <c:numRef>
              <c:f>'Figure 6-7'!$C$31:$R$31</c:f>
              <c:numCache>
                <c:formatCode>General</c:formatCode>
                <c:ptCount val="16"/>
                <c:pt idx="0">
                  <c:v>3.1</c:v>
                </c:pt>
                <c:pt idx="1">
                  <c:v>3.6</c:v>
                </c:pt>
                <c:pt idx="2">
                  <c:v>3.5</c:v>
                </c:pt>
                <c:pt idx="3">
                  <c:v>3.6</c:v>
                </c:pt>
                <c:pt idx="4">
                  <c:v>3.6</c:v>
                </c:pt>
                <c:pt idx="5">
                  <c:v>4.0999999999999996</c:v>
                </c:pt>
                <c:pt idx="6">
                  <c:v>4.4000000000000004</c:v>
                </c:pt>
                <c:pt idx="7">
                  <c:v>4.5</c:v>
                </c:pt>
                <c:pt idx="8">
                  <c:v>4.8</c:v>
                </c:pt>
                <c:pt idx="9">
                  <c:v>4.5</c:v>
                </c:pt>
                <c:pt idx="10">
                  <c:v>4.3</c:v>
                </c:pt>
                <c:pt idx="11">
                  <c:v>4.2</c:v>
                </c:pt>
                <c:pt idx="12">
                  <c:v>4.5</c:v>
                </c:pt>
                <c:pt idx="13">
                  <c:v>4.5999999999999996</c:v>
                </c:pt>
                <c:pt idx="14">
                  <c:v>4.7</c:v>
                </c:pt>
                <c:pt idx="15">
                  <c:v>4.9000000000000004</c:v>
                </c:pt>
              </c:numCache>
            </c:numRef>
          </c:val>
          <c:smooth val="0"/>
        </c:ser>
        <c:ser>
          <c:idx val="2"/>
          <c:order val="2"/>
          <c:tx>
            <c:v>Ages 45-54</c:v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4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Lbls>
            <c:dLbl>
              <c:idx val="0"/>
              <c:layout>
                <c:manualLayout>
                  <c:x val="7.6525410849465417E-3"/>
                  <c:y val="-3.1911263122171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6-7'!$C$29:$R$29</c:f>
              <c:numCache>
                <c:formatCode>General</c:formatCode>
                <c:ptCount val="16"/>
                <c:pt idx="0">
                  <c:v>1951</c:v>
                </c:pt>
                <c:pt idx="1">
                  <c:v>1963</c:v>
                </c:pt>
                <c:pt idx="2">
                  <c:v>1966</c:v>
                </c:pt>
                <c:pt idx="3">
                  <c:v>1973</c:v>
                </c:pt>
                <c:pt idx="4">
                  <c:v>1978</c:v>
                </c:pt>
                <c:pt idx="5">
                  <c:v>1983</c:v>
                </c:pt>
                <c:pt idx="6">
                  <c:v>1987</c:v>
                </c:pt>
                <c:pt idx="7">
                  <c:v>1991</c:v>
                </c:pt>
                <c:pt idx="8">
                  <c:v>1996</c:v>
                </c:pt>
                <c:pt idx="9">
                  <c:v>1998</c:v>
                </c:pt>
                <c:pt idx="10">
                  <c:v>2000</c:v>
                </c:pt>
                <c:pt idx="11">
                  <c:v>2002</c:v>
                </c:pt>
                <c:pt idx="12">
                  <c:v>2004</c:v>
                </c:pt>
                <c:pt idx="13">
                  <c:v>2006</c:v>
                </c:pt>
                <c:pt idx="14">
                  <c:v>2008</c:v>
                </c:pt>
                <c:pt idx="15">
                  <c:v>2010</c:v>
                </c:pt>
              </c:numCache>
            </c:numRef>
          </c:cat>
          <c:val>
            <c:numRef>
              <c:f>'Figure 6-7'!$C$32:$R$32</c:f>
              <c:numCache>
                <c:formatCode>General</c:formatCode>
                <c:ptCount val="16"/>
                <c:pt idx="0" formatCode="0.0">
                  <c:v>4</c:v>
                </c:pt>
                <c:pt idx="1">
                  <c:v>6.1</c:v>
                </c:pt>
                <c:pt idx="2">
                  <c:v>5.7</c:v>
                </c:pt>
                <c:pt idx="3">
                  <c:v>5.9</c:v>
                </c:pt>
                <c:pt idx="4">
                  <c:v>5.9</c:v>
                </c:pt>
                <c:pt idx="5">
                  <c:v>6.3</c:v>
                </c:pt>
                <c:pt idx="6">
                  <c:v>6.8</c:v>
                </c:pt>
                <c:pt idx="7">
                  <c:v>6.7</c:v>
                </c:pt>
                <c:pt idx="8" formatCode="0.0">
                  <c:v>7</c:v>
                </c:pt>
                <c:pt idx="9">
                  <c:v>7.2</c:v>
                </c:pt>
                <c:pt idx="10">
                  <c:v>7.3</c:v>
                </c:pt>
                <c:pt idx="11">
                  <c:v>6.5</c:v>
                </c:pt>
                <c:pt idx="12">
                  <c:v>6.4</c:v>
                </c:pt>
                <c:pt idx="13">
                  <c:v>6.7</c:v>
                </c:pt>
                <c:pt idx="14" formatCode="0.0">
                  <c:v>7</c:v>
                </c:pt>
                <c:pt idx="15">
                  <c:v>7.1</c:v>
                </c:pt>
              </c:numCache>
            </c:numRef>
          </c:val>
          <c:smooth val="0"/>
        </c:ser>
        <c:ser>
          <c:idx val="3"/>
          <c:order val="3"/>
          <c:tx>
            <c:v>Ages 55-64</c:v>
          </c:tx>
          <c:spPr>
            <a:ln>
              <a:solidFill>
                <a:srgbClr val="3333FF"/>
              </a:solidFill>
            </a:ln>
          </c:spPr>
          <c:marker>
            <c:symbol val="diamond"/>
            <c:size val="4"/>
            <c:spPr>
              <a:solidFill>
                <a:srgbClr val="3333FF"/>
              </a:solidFill>
            </c:spPr>
          </c:marker>
          <c:dLbls>
            <c:dLbl>
              <c:idx val="0"/>
              <c:layout>
                <c:manualLayout>
                  <c:x val="-3.4079331632841679E-2"/>
                  <c:y val="-7.10384171300623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6-7'!$C$29:$R$29</c:f>
              <c:numCache>
                <c:formatCode>General</c:formatCode>
                <c:ptCount val="16"/>
                <c:pt idx="0">
                  <c:v>1951</c:v>
                </c:pt>
                <c:pt idx="1">
                  <c:v>1963</c:v>
                </c:pt>
                <c:pt idx="2">
                  <c:v>1966</c:v>
                </c:pt>
                <c:pt idx="3">
                  <c:v>1973</c:v>
                </c:pt>
                <c:pt idx="4">
                  <c:v>1978</c:v>
                </c:pt>
                <c:pt idx="5">
                  <c:v>1983</c:v>
                </c:pt>
                <c:pt idx="6">
                  <c:v>1987</c:v>
                </c:pt>
                <c:pt idx="7">
                  <c:v>1991</c:v>
                </c:pt>
                <c:pt idx="8">
                  <c:v>1996</c:v>
                </c:pt>
                <c:pt idx="9">
                  <c:v>1998</c:v>
                </c:pt>
                <c:pt idx="10">
                  <c:v>2000</c:v>
                </c:pt>
                <c:pt idx="11">
                  <c:v>2002</c:v>
                </c:pt>
                <c:pt idx="12">
                  <c:v>2004</c:v>
                </c:pt>
                <c:pt idx="13">
                  <c:v>2006</c:v>
                </c:pt>
                <c:pt idx="14">
                  <c:v>2008</c:v>
                </c:pt>
                <c:pt idx="15">
                  <c:v>2010</c:v>
                </c:pt>
              </c:numCache>
            </c:numRef>
          </c:cat>
          <c:val>
            <c:numRef>
              <c:f>'Figure 6-7'!$C$33:$R$33</c:f>
              <c:numCache>
                <c:formatCode>General</c:formatCode>
                <c:ptCount val="16"/>
                <c:pt idx="0">
                  <c:v>4.5</c:v>
                </c:pt>
                <c:pt idx="1">
                  <c:v>7.8</c:v>
                </c:pt>
                <c:pt idx="2" formatCode="0.0">
                  <c:v>9</c:v>
                </c:pt>
                <c:pt idx="3">
                  <c:v>8.8000000000000007</c:v>
                </c:pt>
                <c:pt idx="4">
                  <c:v>8.5</c:v>
                </c:pt>
                <c:pt idx="5">
                  <c:v>9.8000000000000007</c:v>
                </c:pt>
                <c:pt idx="6">
                  <c:v>9.6999999999999993</c:v>
                </c:pt>
                <c:pt idx="7">
                  <c:v>9.9</c:v>
                </c:pt>
                <c:pt idx="8" formatCode="0.0">
                  <c:v>10</c:v>
                </c:pt>
                <c:pt idx="9">
                  <c:v>9.6</c:v>
                </c:pt>
                <c:pt idx="10">
                  <c:v>9.6</c:v>
                </c:pt>
                <c:pt idx="11">
                  <c:v>9.9</c:v>
                </c:pt>
                <c:pt idx="12">
                  <c:v>9.1999999999999993</c:v>
                </c:pt>
                <c:pt idx="13">
                  <c:v>9.1999999999999993</c:v>
                </c:pt>
                <c:pt idx="14">
                  <c:v>9.8000000000000007</c:v>
                </c:pt>
                <c:pt idx="15">
                  <c:v>9.6999999999999993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515712"/>
        <c:axId val="172517248"/>
      </c:lineChart>
      <c:catAx>
        <c:axId val="17251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2517248"/>
        <c:crosses val="autoZero"/>
        <c:auto val="1"/>
        <c:lblAlgn val="ctr"/>
        <c:lblOffset val="100"/>
        <c:noMultiLvlLbl val="0"/>
      </c:catAx>
      <c:valAx>
        <c:axId val="172517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Median</a:t>
                </a:r>
                <a:r>
                  <a:rPr lang="en-US" baseline="0"/>
                  <a:t> Years With Current Employer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725157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409473463704365"/>
          <c:y val="3.9589285748141523E-2"/>
          <c:w val="0.34875802496518921"/>
          <c:h val="0.1056493871468423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6-8'!$B$32</c:f>
              <c:strCache>
                <c:ptCount val="1"/>
                <c:pt idx="0">
                  <c:v>1983</c:v>
                </c:pt>
              </c:strCache>
            </c:strRef>
          </c:tx>
          <c:invertIfNegative val="0"/>
          <c:cat>
            <c:strRef>
              <c:f>'Figure 6-8'!$A$33:$A$39</c:f>
              <c:strCache>
                <c:ptCount val="7"/>
                <c:pt idx="0">
                  <c:v>Sunday</c:v>
                </c:pt>
                <c:pt idx="1">
                  <c:v>12 midnight - 5:59 AM</c:v>
                </c:pt>
                <c:pt idx="2">
                  <c:v>6:00 AM - 8:59 AM</c:v>
                </c:pt>
                <c:pt idx="3">
                  <c:v>9:00 AM - 2:59 PM</c:v>
                </c:pt>
                <c:pt idx="4">
                  <c:v>3:00 PM - 5:59 PM</c:v>
                </c:pt>
                <c:pt idx="5">
                  <c:v>6:00 PM - 12 midnight</c:v>
                </c:pt>
                <c:pt idx="6">
                  <c:v>Saturday</c:v>
                </c:pt>
              </c:strCache>
            </c:strRef>
          </c:cat>
          <c:val>
            <c:numRef>
              <c:f>'Figure 6-8'!$B$33:$B$39</c:f>
              <c:numCache>
                <c:formatCode>0.0%</c:formatCode>
                <c:ptCount val="7"/>
                <c:pt idx="0">
                  <c:v>3.7686026110049932E-2</c:v>
                </c:pt>
                <c:pt idx="1">
                  <c:v>2.786691477635431E-2</c:v>
                </c:pt>
                <c:pt idx="2">
                  <c:v>0.25992330686248755</c:v>
                </c:pt>
                <c:pt idx="3">
                  <c:v>0.20198974693719707</c:v>
                </c:pt>
                <c:pt idx="4">
                  <c:v>0.19604512850102293</c:v>
                </c:pt>
                <c:pt idx="5">
                  <c:v>0.21464904860374215</c:v>
                </c:pt>
                <c:pt idx="6">
                  <c:v>6.1839828209146068E-2</c:v>
                </c:pt>
              </c:numCache>
            </c:numRef>
          </c:val>
        </c:ser>
        <c:ser>
          <c:idx val="1"/>
          <c:order val="1"/>
          <c:tx>
            <c:strRef>
              <c:f>'Figure 6-8'!$C$32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cat>
            <c:strRef>
              <c:f>'Figure 6-8'!$A$33:$A$39</c:f>
              <c:strCache>
                <c:ptCount val="7"/>
                <c:pt idx="0">
                  <c:v>Sunday</c:v>
                </c:pt>
                <c:pt idx="1">
                  <c:v>12 midnight - 5:59 AM</c:v>
                </c:pt>
                <c:pt idx="2">
                  <c:v>6:00 AM - 8:59 AM</c:v>
                </c:pt>
                <c:pt idx="3">
                  <c:v>9:00 AM - 2:59 PM</c:v>
                </c:pt>
                <c:pt idx="4">
                  <c:v>3:00 PM - 5:59 PM</c:v>
                </c:pt>
                <c:pt idx="5">
                  <c:v>6:00 PM - 12 midnight</c:v>
                </c:pt>
                <c:pt idx="6">
                  <c:v>Saturday</c:v>
                </c:pt>
              </c:strCache>
            </c:strRef>
          </c:cat>
          <c:val>
            <c:numRef>
              <c:f>'Figure 6-8'!$C$33:$C$39</c:f>
              <c:numCache>
                <c:formatCode>0.0%</c:formatCode>
                <c:ptCount val="7"/>
                <c:pt idx="0">
                  <c:v>4.323393802180709E-2</c:v>
                </c:pt>
                <c:pt idx="1">
                  <c:v>2.6084087059191342E-2</c:v>
                </c:pt>
                <c:pt idx="2">
                  <c:v>0.25594921467119647</c:v>
                </c:pt>
                <c:pt idx="3">
                  <c:v>0.17168895833769762</c:v>
                </c:pt>
                <c:pt idx="4">
                  <c:v>0.18571097828958485</c:v>
                </c:pt>
                <c:pt idx="5">
                  <c:v>0.2552613098595527</c:v>
                </c:pt>
                <c:pt idx="6">
                  <c:v>6.2071513760969955E-2</c:v>
                </c:pt>
              </c:numCache>
            </c:numRef>
          </c:val>
        </c:ser>
        <c:ser>
          <c:idx val="2"/>
          <c:order val="2"/>
          <c:tx>
            <c:strRef>
              <c:f>'Figure 6-8'!$D$32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cat>
            <c:strRef>
              <c:f>'Figure 6-8'!$A$33:$A$39</c:f>
              <c:strCache>
                <c:ptCount val="7"/>
                <c:pt idx="0">
                  <c:v>Sunday</c:v>
                </c:pt>
                <c:pt idx="1">
                  <c:v>12 midnight - 5:59 AM</c:v>
                </c:pt>
                <c:pt idx="2">
                  <c:v>6:00 AM - 8:59 AM</c:v>
                </c:pt>
                <c:pt idx="3">
                  <c:v>9:00 AM - 2:59 PM</c:v>
                </c:pt>
                <c:pt idx="4">
                  <c:v>3:00 PM - 5:59 PM</c:v>
                </c:pt>
                <c:pt idx="5">
                  <c:v>6:00 PM - 12 midnight</c:v>
                </c:pt>
                <c:pt idx="6">
                  <c:v>Saturday</c:v>
                </c:pt>
              </c:strCache>
            </c:strRef>
          </c:cat>
          <c:val>
            <c:numRef>
              <c:f>'Figure 6-8'!$D$33:$D$39</c:f>
              <c:numCache>
                <c:formatCode>0.0%</c:formatCode>
                <c:ptCount val="7"/>
                <c:pt idx="0">
                  <c:v>4.4413523151244111E-2</c:v>
                </c:pt>
                <c:pt idx="1">
                  <c:v>2.1137031038995648E-2</c:v>
                </c:pt>
                <c:pt idx="2">
                  <c:v>0.22645771106754053</c:v>
                </c:pt>
                <c:pt idx="3">
                  <c:v>0.20957485782049354</c:v>
                </c:pt>
                <c:pt idx="4">
                  <c:v>0.18895096471071252</c:v>
                </c:pt>
                <c:pt idx="5">
                  <c:v>0.24128601243134529</c:v>
                </c:pt>
                <c:pt idx="6">
                  <c:v>6.8179899779668443E-2</c:v>
                </c:pt>
              </c:numCache>
            </c:numRef>
          </c:val>
        </c:ser>
        <c:ser>
          <c:idx val="3"/>
          <c:order val="3"/>
          <c:tx>
            <c:strRef>
              <c:f>'Figure 6-8'!$E$32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cat>
            <c:strRef>
              <c:f>'Figure 6-8'!$A$33:$A$39</c:f>
              <c:strCache>
                <c:ptCount val="7"/>
                <c:pt idx="0">
                  <c:v>Sunday</c:v>
                </c:pt>
                <c:pt idx="1">
                  <c:v>12 midnight - 5:59 AM</c:v>
                </c:pt>
                <c:pt idx="2">
                  <c:v>6:00 AM - 8:59 AM</c:v>
                </c:pt>
                <c:pt idx="3">
                  <c:v>9:00 AM - 2:59 PM</c:v>
                </c:pt>
                <c:pt idx="4">
                  <c:v>3:00 PM - 5:59 PM</c:v>
                </c:pt>
                <c:pt idx="5">
                  <c:v>6:00 PM - 12 midnight</c:v>
                </c:pt>
                <c:pt idx="6">
                  <c:v>Saturday</c:v>
                </c:pt>
              </c:strCache>
            </c:strRef>
          </c:cat>
          <c:val>
            <c:numRef>
              <c:f>'Figure 6-8'!$E$33:$E$39</c:f>
              <c:numCache>
                <c:formatCode>0.0%</c:formatCode>
                <c:ptCount val="7"/>
                <c:pt idx="0">
                  <c:v>4.0216575694284648E-2</c:v>
                </c:pt>
                <c:pt idx="1">
                  <c:v>2.5086049161752836E-2</c:v>
                </c:pt>
                <c:pt idx="2">
                  <c:v>0.2438048469066261</c:v>
                </c:pt>
                <c:pt idx="3">
                  <c:v>0.19349868135971884</c:v>
                </c:pt>
                <c:pt idx="4">
                  <c:v>0.18255327001735849</c:v>
                </c:pt>
                <c:pt idx="5">
                  <c:v>0.25239855818837653</c:v>
                </c:pt>
                <c:pt idx="6">
                  <c:v>6.2442018671882399E-2</c:v>
                </c:pt>
              </c:numCache>
            </c:numRef>
          </c:val>
        </c:ser>
        <c:ser>
          <c:idx val="4"/>
          <c:order val="4"/>
          <c:tx>
            <c:strRef>
              <c:f>'Figure 6-8'!$F$32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'Figure 6-8'!$A$33:$A$39</c:f>
              <c:strCache>
                <c:ptCount val="7"/>
                <c:pt idx="0">
                  <c:v>Sunday</c:v>
                </c:pt>
                <c:pt idx="1">
                  <c:v>12 midnight - 5:59 AM</c:v>
                </c:pt>
                <c:pt idx="2">
                  <c:v>6:00 AM - 8:59 AM</c:v>
                </c:pt>
                <c:pt idx="3">
                  <c:v>9:00 AM - 2:59 PM</c:v>
                </c:pt>
                <c:pt idx="4">
                  <c:v>3:00 PM - 5:59 PM</c:v>
                </c:pt>
                <c:pt idx="5">
                  <c:v>6:00 PM - 12 midnight</c:v>
                </c:pt>
                <c:pt idx="6">
                  <c:v>Saturday</c:v>
                </c:pt>
              </c:strCache>
            </c:strRef>
          </c:cat>
          <c:val>
            <c:numRef>
              <c:f>'Figure 6-8'!$F$33:$F$39</c:f>
              <c:numCache>
                <c:formatCode>0.0%</c:formatCode>
                <c:ptCount val="7"/>
                <c:pt idx="0">
                  <c:v>3.7811038407648538E-2</c:v>
                </c:pt>
                <c:pt idx="1">
                  <c:v>2.0490784336191649E-2</c:v>
                </c:pt>
                <c:pt idx="2">
                  <c:v>0.24736721237348869</c:v>
                </c:pt>
                <c:pt idx="3">
                  <c:v>0.20277359033776363</c:v>
                </c:pt>
                <c:pt idx="4">
                  <c:v>0.19358200407243131</c:v>
                </c:pt>
                <c:pt idx="5">
                  <c:v>0.24148809519683131</c:v>
                </c:pt>
                <c:pt idx="6">
                  <c:v>5.6487275275644878E-2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32544"/>
        <c:axId val="172334080"/>
      </c:barChart>
      <c:catAx>
        <c:axId val="172332544"/>
        <c:scaling>
          <c:orientation val="minMax"/>
        </c:scaling>
        <c:delete val="0"/>
        <c:axPos val="b"/>
        <c:majorTickMark val="out"/>
        <c:minorTickMark val="none"/>
        <c:tickLblPos val="nextTo"/>
        <c:crossAx val="172334080"/>
        <c:crosses val="autoZero"/>
        <c:auto val="1"/>
        <c:lblAlgn val="ctr"/>
        <c:lblOffset val="100"/>
        <c:noMultiLvlLbl val="0"/>
      </c:catAx>
      <c:valAx>
        <c:axId val="17233408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723325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321084864391952"/>
          <c:y val="5.1400554097404488E-2"/>
          <c:w val="0.69888385826771648"/>
          <c:h val="0.78999799912903268"/>
        </c:manualLayout>
      </c:layout>
      <c:lineChart>
        <c:grouping val="standard"/>
        <c:varyColors val="0"/>
        <c:ser>
          <c:idx val="0"/>
          <c:order val="0"/>
          <c:tx>
            <c:strRef>
              <c:f>'Figure 6-9'!$A$20</c:f>
              <c:strCache>
                <c:ptCount val="1"/>
                <c:pt idx="0">
                  <c:v>Total Multiple Jobholders</c:v>
                </c:pt>
              </c:strCache>
            </c:strRef>
          </c:tx>
          <c:marker>
            <c:symbol val="none"/>
          </c:marker>
          <c:cat>
            <c:numRef>
              <c:f>'[2]fig 6-5Sheet1'!$E$87:$N$87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'Figure 6-9'!$B$20:$K$20</c:f>
              <c:numCache>
                <c:formatCode>General</c:formatCode>
                <c:ptCount val="10"/>
                <c:pt idx="0">
                  <c:v>7258</c:v>
                </c:pt>
                <c:pt idx="1">
                  <c:v>7348</c:v>
                </c:pt>
                <c:pt idx="2">
                  <c:v>7727</c:v>
                </c:pt>
                <c:pt idx="3">
                  <c:v>7815</c:v>
                </c:pt>
                <c:pt idx="4">
                  <c:v>7685</c:v>
                </c:pt>
                <c:pt idx="5">
                  <c:v>7292</c:v>
                </c:pt>
                <c:pt idx="6">
                  <c:v>7226</c:v>
                </c:pt>
                <c:pt idx="7">
                  <c:v>6939</c:v>
                </c:pt>
                <c:pt idx="8">
                  <c:v>6941</c:v>
                </c:pt>
                <c:pt idx="9">
                  <c:v>6918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09984"/>
        <c:axId val="172411520"/>
      </c:lineChart>
      <c:lineChart>
        <c:grouping val="standard"/>
        <c:varyColors val="0"/>
        <c:ser>
          <c:idx val="1"/>
          <c:order val="1"/>
          <c:tx>
            <c:strRef>
              <c:f>'Figure 6-9'!$A$21</c:f>
              <c:strCache>
                <c:ptCount val="1"/>
                <c:pt idx="0">
                  <c:v>Percent of Total Employed</c:v>
                </c:pt>
              </c:strCache>
            </c:strRef>
          </c:tx>
          <c:marker>
            <c:symbol val="none"/>
          </c:marker>
          <c:cat>
            <c:numRef>
              <c:f>'Figure 6-9'!$B$19:$K$19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'Figure 6-9'!$B$21:$K$21</c:f>
              <c:numCache>
                <c:formatCode>General</c:formatCode>
                <c:ptCount val="10"/>
                <c:pt idx="0">
                  <c:v>5.2</c:v>
                </c:pt>
                <c:pt idx="1">
                  <c:v>5.4</c:v>
                </c:pt>
                <c:pt idx="2">
                  <c:v>5.4</c:v>
                </c:pt>
                <c:pt idx="3">
                  <c:v>5.4</c:v>
                </c:pt>
                <c:pt idx="4">
                  <c:v>5.3</c:v>
                </c:pt>
                <c:pt idx="5">
                  <c:v>5.2</c:v>
                </c:pt>
                <c:pt idx="6">
                  <c:v>5.2</c:v>
                </c:pt>
                <c:pt idx="7">
                  <c:v>5</c:v>
                </c:pt>
                <c:pt idx="8">
                  <c:v>4.8</c:v>
                </c:pt>
                <c:pt idx="9">
                  <c:v>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15616"/>
        <c:axId val="172413696"/>
      </c:lineChart>
      <c:catAx>
        <c:axId val="172409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2411520"/>
        <c:crosses val="autoZero"/>
        <c:auto val="1"/>
        <c:lblAlgn val="ctr"/>
        <c:lblOffset val="100"/>
        <c:noMultiLvlLbl val="0"/>
      </c:catAx>
      <c:valAx>
        <c:axId val="172411520"/>
        <c:scaling>
          <c:orientation val="minMax"/>
          <c:min val="60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Workers</a:t>
                </a:r>
                <a:r>
                  <a:rPr lang="en-US" baseline="0"/>
                  <a:t> (000)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6666666666666666E-2"/>
              <c:y val="0.1923691309419655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crossAx val="172409984"/>
        <c:crosses val="autoZero"/>
        <c:crossBetween val="between"/>
        <c:majorUnit val="500"/>
      </c:valAx>
      <c:valAx>
        <c:axId val="172413696"/>
        <c:scaling>
          <c:orientation val="minMax"/>
          <c:max val="5.6"/>
          <c:min val="4.4000000000000004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 of Total Employed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>
                <a:solidFill>
                  <a:srgbClr val="C00000"/>
                </a:solidFill>
              </a:defRPr>
            </a:pPr>
            <a:endParaRPr lang="en-US"/>
          </a:p>
        </c:txPr>
        <c:crossAx val="172415616"/>
        <c:crosses val="max"/>
        <c:crossBetween val="between"/>
        <c:majorUnit val="0.2"/>
      </c:valAx>
      <c:catAx>
        <c:axId val="172415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72413696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.17888320209973757"/>
          <c:y val="0.5366531787693205"/>
          <c:w val="0.39060017497812771"/>
          <c:h val="0.15586723534558181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</xdr:row>
      <xdr:rowOff>19050</xdr:rowOff>
    </xdr:from>
    <xdr:to>
      <xdr:col>8</xdr:col>
      <xdr:colOff>57150</xdr:colOff>
      <xdr:row>18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1809750</xdr:colOff>
      <xdr:row>2</xdr:row>
      <xdr:rowOff>19050</xdr:rowOff>
    </xdr:from>
    <xdr:to>
      <xdr:col>8</xdr:col>
      <xdr:colOff>9525</xdr:colOff>
      <xdr:row>16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</xdr:row>
      <xdr:rowOff>47625</xdr:rowOff>
    </xdr:from>
    <xdr:to>
      <xdr:col>9</xdr:col>
      <xdr:colOff>200025</xdr:colOff>
      <xdr:row>16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66675</xdr:rowOff>
    </xdr:from>
    <xdr:to>
      <xdr:col>7</xdr:col>
      <xdr:colOff>428625</xdr:colOff>
      <xdr:row>19</xdr:row>
      <xdr:rowOff>57150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2</xdr:row>
      <xdr:rowOff>19050</xdr:rowOff>
    </xdr:from>
    <xdr:to>
      <xdr:col>8</xdr:col>
      <xdr:colOff>85725</xdr:colOff>
      <xdr:row>16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57150</xdr:rowOff>
    </xdr:from>
    <xdr:to>
      <xdr:col>10</xdr:col>
      <xdr:colOff>485775</xdr:colOff>
      <xdr:row>26</xdr:row>
      <xdr:rowOff>123825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2</xdr:row>
      <xdr:rowOff>19050</xdr:rowOff>
    </xdr:from>
    <xdr:to>
      <xdr:col>10</xdr:col>
      <xdr:colOff>257175</xdr:colOff>
      <xdr:row>24</xdr:row>
      <xdr:rowOff>47626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</xdr:row>
      <xdr:rowOff>61912</xdr:rowOff>
    </xdr:from>
    <xdr:to>
      <xdr:col>7</xdr:col>
      <xdr:colOff>109537</xdr:colOff>
      <xdr:row>16</xdr:row>
      <xdr:rowOff>138112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38099</xdr:rowOff>
    </xdr:from>
    <xdr:to>
      <xdr:col>6</xdr:col>
      <xdr:colOff>352425</xdr:colOff>
      <xdr:row>13</xdr:row>
      <xdr:rowOff>152400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lzin/AppData/Local/Microsoft/Windows/Temporary%20Internet%20Files/Content.Outlook/HLAUODG2/Weekly%20temporal%20distribution%20of%20person%20trips%20to%20or%20from%20wor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dis/AppData/Local/Microsoft/Windows/Temporary%20Internet%20Files/Content.Outlook/V25YG9II/Copy%20of%20Brief%206%20data%20support%20September%2019%202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SS output"/>
      <sheetName val="SPSS scripts"/>
    </sheetNames>
    <sheetDataSet>
      <sheetData sheetId="0">
        <row r="15">
          <cell r="B15">
            <v>1983</v>
          </cell>
          <cell r="C15">
            <v>1990</v>
          </cell>
          <cell r="D15">
            <v>1995</v>
          </cell>
          <cell r="E15">
            <v>2001</v>
          </cell>
          <cell r="F15">
            <v>2009</v>
          </cell>
        </row>
        <row r="16">
          <cell r="A16" t="str">
            <v>Sunday</v>
          </cell>
          <cell r="B16">
            <v>3.7686026110049932E-2</v>
          </cell>
          <cell r="C16">
            <v>4.323393802180709E-2</v>
          </cell>
          <cell r="D16">
            <v>4.4413523151244111E-2</v>
          </cell>
          <cell r="E16">
            <v>4.0216575694284648E-2</v>
          </cell>
          <cell r="F16">
            <v>3.7811038407648538E-2</v>
          </cell>
        </row>
        <row r="17">
          <cell r="A17" t="str">
            <v>12 midnight - 5:59 AM</v>
          </cell>
          <cell r="B17">
            <v>2.786691477635431E-2</v>
          </cell>
          <cell r="C17">
            <v>2.6084087059191342E-2</v>
          </cell>
          <cell r="D17">
            <v>2.1137031038995648E-2</v>
          </cell>
          <cell r="E17">
            <v>2.5086049161752836E-2</v>
          </cell>
          <cell r="F17">
            <v>2.0490784336191649E-2</v>
          </cell>
        </row>
        <row r="18">
          <cell r="A18" t="str">
            <v>6:00 AM - 8:59 AM</v>
          </cell>
          <cell r="B18">
            <v>0.25992330686248755</v>
          </cell>
          <cell r="C18">
            <v>0.25594921467119647</v>
          </cell>
          <cell r="D18">
            <v>0.22645771106754053</v>
          </cell>
          <cell r="E18">
            <v>0.2438048469066261</v>
          </cell>
          <cell r="F18">
            <v>0.24736721237348869</v>
          </cell>
        </row>
        <row r="19">
          <cell r="A19" t="str">
            <v>9:00 AM - 2:59 PM</v>
          </cell>
          <cell r="B19">
            <v>0.20198974693719707</v>
          </cell>
          <cell r="C19">
            <v>0.17168895833769762</v>
          </cell>
          <cell r="D19">
            <v>0.20957485782049354</v>
          </cell>
          <cell r="E19">
            <v>0.19349868135971884</v>
          </cell>
          <cell r="F19">
            <v>0.20277359033776363</v>
          </cell>
        </row>
        <row r="20">
          <cell r="A20" t="str">
            <v>3:00 PM - 5:59 PM</v>
          </cell>
          <cell r="B20">
            <v>0.19604512850102293</v>
          </cell>
          <cell r="C20">
            <v>0.18571097828958485</v>
          </cell>
          <cell r="D20">
            <v>0.18895096471071252</v>
          </cell>
          <cell r="E20">
            <v>0.18255327001735849</v>
          </cell>
          <cell r="F20">
            <v>0.19358200407243131</v>
          </cell>
        </row>
        <row r="21">
          <cell r="A21" t="str">
            <v>6:00 PM - 12 midnight</v>
          </cell>
          <cell r="B21">
            <v>0.21464904860374215</v>
          </cell>
          <cell r="C21">
            <v>0.2552613098595527</v>
          </cell>
          <cell r="D21">
            <v>0.24128601243134529</v>
          </cell>
          <cell r="E21">
            <v>0.25239855818837653</v>
          </cell>
          <cell r="F21">
            <v>0.24148809519683131</v>
          </cell>
        </row>
        <row r="22">
          <cell r="A22" t="str">
            <v>Saturday</v>
          </cell>
          <cell r="B22">
            <v>6.1839828209146068E-2</v>
          </cell>
          <cell r="C22">
            <v>6.2071513760969955E-2</v>
          </cell>
          <cell r="D22">
            <v>6.8179899779668443E-2</v>
          </cell>
          <cell r="E22">
            <v>6.2442018671882399E-2</v>
          </cell>
          <cell r="F22">
            <v>5.6487275275644878E-2</v>
          </cell>
        </row>
      </sheetData>
      <sheetData sheetId="1">
        <row r="6">
          <cell r="C6">
            <v>1742013746</v>
          </cell>
        </row>
        <row r="7">
          <cell r="C7">
            <v>1288131268</v>
          </cell>
        </row>
        <row r="8">
          <cell r="C8">
            <v>12014797531</v>
          </cell>
        </row>
        <row r="9">
          <cell r="C9">
            <v>9336853790</v>
          </cell>
        </row>
        <row r="10">
          <cell r="C10">
            <v>9062067401</v>
          </cell>
        </row>
        <row r="11">
          <cell r="C11">
            <v>9922022347</v>
          </cell>
        </row>
        <row r="12">
          <cell r="C12">
            <v>2858508628</v>
          </cell>
        </row>
        <row r="21">
          <cell r="C21">
            <v>2137628325.5436659</v>
          </cell>
        </row>
        <row r="22">
          <cell r="C22">
            <v>1289683195.5384252</v>
          </cell>
        </row>
        <row r="23">
          <cell r="C23">
            <v>12654972371.60857</v>
          </cell>
        </row>
        <row r="24">
          <cell r="C24">
            <v>8488867711.7645693</v>
          </cell>
        </row>
        <row r="25">
          <cell r="C25">
            <v>9182162572.2830315</v>
          </cell>
        </row>
        <row r="26">
          <cell r="C26">
            <v>12620960091.489515</v>
          </cell>
        </row>
        <row r="27">
          <cell r="C27">
            <v>3069020128.5364385</v>
          </cell>
        </row>
        <row r="36">
          <cell r="C36">
            <v>2961358169.9299955</v>
          </cell>
        </row>
        <row r="37">
          <cell r="C37">
            <v>1409352717.690001</v>
          </cell>
        </row>
        <row r="38">
          <cell r="C38">
            <v>15099509006.069969</v>
          </cell>
        </row>
        <row r="39">
          <cell r="C39">
            <v>13973811879.439941</v>
          </cell>
        </row>
        <row r="40">
          <cell r="C40">
            <v>12598673632.730005</v>
          </cell>
        </row>
        <row r="41">
          <cell r="C41">
            <v>16088214883.789946</v>
          </cell>
        </row>
        <row r="42">
          <cell r="C42">
            <v>4546027626.5399961</v>
          </cell>
        </row>
        <row r="51">
          <cell r="C51">
            <v>2437451730.3521123</v>
          </cell>
        </row>
        <row r="52">
          <cell r="C52">
            <v>1520418705.0092962</v>
          </cell>
        </row>
        <row r="53">
          <cell r="C53">
            <v>14776557568.655474</v>
          </cell>
        </row>
        <row r="54">
          <cell r="C54">
            <v>11727594593.990408</v>
          </cell>
        </row>
        <row r="55">
          <cell r="C55">
            <v>11064213603.558561</v>
          </cell>
        </row>
        <row r="56">
          <cell r="C56">
            <v>15297406399.572371</v>
          </cell>
        </row>
        <row r="57">
          <cell r="C57">
            <v>3784494423.7778149</v>
          </cell>
        </row>
        <row r="67">
          <cell r="C67">
            <v>2314553058.2362647</v>
          </cell>
        </row>
        <row r="68">
          <cell r="C68">
            <v>1254316452.240001</v>
          </cell>
        </row>
        <row r="69">
          <cell r="C69">
            <v>15142259033.822823</v>
          </cell>
        </row>
        <row r="70">
          <cell r="C70">
            <v>12412519026.477745</v>
          </cell>
        </row>
        <row r="71">
          <cell r="C71">
            <v>11849868144.713972</v>
          </cell>
        </row>
        <row r="72">
          <cell r="C72">
            <v>14782376596.999582</v>
          </cell>
        </row>
        <row r="73">
          <cell r="C73">
            <v>3457794370.2871308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6-1 BLS Data Series"/>
      <sheetName val="fig 6-2 Table 9"/>
      <sheetName val="fig 6-3 Table 6 (2)"/>
      <sheetName val="fig 6-8 hrs x MOT"/>
      <sheetName val="fig 6-5Sheet1"/>
      <sheetName val="fig 6-5"/>
      <sheetName val="fig 6-6 BASE files"/>
      <sheetName val="fig 6-7"/>
      <sheetName val="Fig 6-6"/>
      <sheetName val="Figure 1"/>
      <sheetName val="Figure 2"/>
      <sheetName val="Figure 3"/>
    </sheetNames>
    <sheetDataSet>
      <sheetData sheetId="0"/>
      <sheetData sheetId="1"/>
      <sheetData sheetId="2"/>
      <sheetData sheetId="3"/>
      <sheetData sheetId="4">
        <row r="87">
          <cell r="E87">
            <v>2004</v>
          </cell>
          <cell r="F87">
            <v>2005</v>
          </cell>
          <cell r="G87">
            <v>2006</v>
          </cell>
          <cell r="H87">
            <v>2007</v>
          </cell>
          <cell r="I87">
            <v>2008</v>
          </cell>
          <cell r="J87">
            <v>2009</v>
          </cell>
          <cell r="K87">
            <v>2010</v>
          </cell>
          <cell r="L87">
            <v>2011</v>
          </cell>
          <cell r="M87">
            <v>2012</v>
          </cell>
          <cell r="N87">
            <v>2013</v>
          </cell>
        </row>
        <row r="88">
          <cell r="D88" t="str">
            <v>Total Multiple Jobholders</v>
          </cell>
          <cell r="E88">
            <v>7258</v>
          </cell>
          <cell r="F88">
            <v>7348</v>
          </cell>
          <cell r="G88">
            <v>7727</v>
          </cell>
          <cell r="H88">
            <v>7815</v>
          </cell>
          <cell r="I88">
            <v>7685</v>
          </cell>
          <cell r="J88">
            <v>7292</v>
          </cell>
          <cell r="K88">
            <v>7226</v>
          </cell>
          <cell r="L88">
            <v>6939</v>
          </cell>
          <cell r="M88">
            <v>6941</v>
          </cell>
          <cell r="N88">
            <v>6918</v>
          </cell>
        </row>
        <row r="89">
          <cell r="D89" t="str">
            <v>Percent of Total Employed</v>
          </cell>
          <cell r="E89">
            <v>5.2</v>
          </cell>
          <cell r="F89">
            <v>5.4</v>
          </cell>
          <cell r="G89">
            <v>5.4</v>
          </cell>
          <cell r="H89">
            <v>5.4</v>
          </cell>
          <cell r="I89">
            <v>5.3</v>
          </cell>
          <cell r="J89">
            <v>5.2</v>
          </cell>
          <cell r="K89">
            <v>5.2</v>
          </cell>
          <cell r="L89">
            <v>5</v>
          </cell>
          <cell r="M89">
            <v>4.8</v>
          </cell>
          <cell r="N89">
            <v>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bls.gov/news.release/archives/tenure_09142010.pdf" TargetMode="External"/><Relationship Id="rId1" Type="http://schemas.openxmlformats.org/officeDocument/2006/relationships/hyperlink" Target="http://www.bls.gov/news.release/history/tenure_092498.tx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www.bls.gov/news.release/archives/tenure_09142010.pdf" TargetMode="External"/><Relationship Id="rId1" Type="http://schemas.openxmlformats.org/officeDocument/2006/relationships/hyperlink" Target="http://www.bls.gov/news.release/history/tenure_092498.txt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pane ySplit="32" topLeftCell="A33" activePane="bottomLeft" state="frozen"/>
      <selection pane="bottomLeft" activeCell="I21" sqref="I21"/>
    </sheetView>
  </sheetViews>
  <sheetFormatPr defaultRowHeight="12.75" x14ac:dyDescent="0.2"/>
  <cols>
    <col min="1" max="1" width="20" style="54" customWidth="1"/>
    <col min="2" max="255" width="8" style="54" customWidth="1"/>
    <col min="256" max="256" width="9.140625" style="54"/>
    <col min="257" max="257" width="20" style="54" customWidth="1"/>
    <col min="258" max="511" width="8" style="54" customWidth="1"/>
    <col min="512" max="512" width="9.140625" style="54"/>
    <col min="513" max="513" width="20" style="54" customWidth="1"/>
    <col min="514" max="767" width="8" style="54" customWidth="1"/>
    <col min="768" max="768" width="9.140625" style="54"/>
    <col min="769" max="769" width="20" style="54" customWidth="1"/>
    <col min="770" max="1023" width="8" style="54" customWidth="1"/>
    <col min="1024" max="1024" width="9.140625" style="54"/>
    <col min="1025" max="1025" width="20" style="54" customWidth="1"/>
    <col min="1026" max="1279" width="8" style="54" customWidth="1"/>
    <col min="1280" max="1280" width="9.140625" style="54"/>
    <col min="1281" max="1281" width="20" style="54" customWidth="1"/>
    <col min="1282" max="1535" width="8" style="54" customWidth="1"/>
    <col min="1536" max="1536" width="9.140625" style="54"/>
    <col min="1537" max="1537" width="20" style="54" customWidth="1"/>
    <col min="1538" max="1791" width="8" style="54" customWidth="1"/>
    <col min="1792" max="1792" width="9.140625" style="54"/>
    <col min="1793" max="1793" width="20" style="54" customWidth="1"/>
    <col min="1794" max="2047" width="8" style="54" customWidth="1"/>
    <col min="2048" max="2048" width="9.140625" style="54"/>
    <col min="2049" max="2049" width="20" style="54" customWidth="1"/>
    <col min="2050" max="2303" width="8" style="54" customWidth="1"/>
    <col min="2304" max="2304" width="9.140625" style="54"/>
    <col min="2305" max="2305" width="20" style="54" customWidth="1"/>
    <col min="2306" max="2559" width="8" style="54" customWidth="1"/>
    <col min="2560" max="2560" width="9.140625" style="54"/>
    <col min="2561" max="2561" width="20" style="54" customWidth="1"/>
    <col min="2562" max="2815" width="8" style="54" customWidth="1"/>
    <col min="2816" max="2816" width="9.140625" style="54"/>
    <col min="2817" max="2817" width="20" style="54" customWidth="1"/>
    <col min="2818" max="3071" width="8" style="54" customWidth="1"/>
    <col min="3072" max="3072" width="9.140625" style="54"/>
    <col min="3073" max="3073" width="20" style="54" customWidth="1"/>
    <col min="3074" max="3327" width="8" style="54" customWidth="1"/>
    <col min="3328" max="3328" width="9.140625" style="54"/>
    <col min="3329" max="3329" width="20" style="54" customWidth="1"/>
    <col min="3330" max="3583" width="8" style="54" customWidth="1"/>
    <col min="3584" max="3584" width="9.140625" style="54"/>
    <col min="3585" max="3585" width="20" style="54" customWidth="1"/>
    <col min="3586" max="3839" width="8" style="54" customWidth="1"/>
    <col min="3840" max="3840" width="9.140625" style="54"/>
    <col min="3841" max="3841" width="20" style="54" customWidth="1"/>
    <col min="3842" max="4095" width="8" style="54" customWidth="1"/>
    <col min="4096" max="4096" width="9.140625" style="54"/>
    <col min="4097" max="4097" width="20" style="54" customWidth="1"/>
    <col min="4098" max="4351" width="8" style="54" customWidth="1"/>
    <col min="4352" max="4352" width="9.140625" style="54"/>
    <col min="4353" max="4353" width="20" style="54" customWidth="1"/>
    <col min="4354" max="4607" width="8" style="54" customWidth="1"/>
    <col min="4608" max="4608" width="9.140625" style="54"/>
    <col min="4609" max="4609" width="20" style="54" customWidth="1"/>
    <col min="4610" max="4863" width="8" style="54" customWidth="1"/>
    <col min="4864" max="4864" width="9.140625" style="54"/>
    <col min="4865" max="4865" width="20" style="54" customWidth="1"/>
    <col min="4866" max="5119" width="8" style="54" customWidth="1"/>
    <col min="5120" max="5120" width="9.140625" style="54"/>
    <col min="5121" max="5121" width="20" style="54" customWidth="1"/>
    <col min="5122" max="5375" width="8" style="54" customWidth="1"/>
    <col min="5376" max="5376" width="9.140625" style="54"/>
    <col min="5377" max="5377" width="20" style="54" customWidth="1"/>
    <col min="5378" max="5631" width="8" style="54" customWidth="1"/>
    <col min="5632" max="5632" width="9.140625" style="54"/>
    <col min="5633" max="5633" width="20" style="54" customWidth="1"/>
    <col min="5634" max="5887" width="8" style="54" customWidth="1"/>
    <col min="5888" max="5888" width="9.140625" style="54"/>
    <col min="5889" max="5889" width="20" style="54" customWidth="1"/>
    <col min="5890" max="6143" width="8" style="54" customWidth="1"/>
    <col min="6144" max="6144" width="9.140625" style="54"/>
    <col min="6145" max="6145" width="20" style="54" customWidth="1"/>
    <col min="6146" max="6399" width="8" style="54" customWidth="1"/>
    <col min="6400" max="6400" width="9.140625" style="54"/>
    <col min="6401" max="6401" width="20" style="54" customWidth="1"/>
    <col min="6402" max="6655" width="8" style="54" customWidth="1"/>
    <col min="6656" max="6656" width="9.140625" style="54"/>
    <col min="6657" max="6657" width="20" style="54" customWidth="1"/>
    <col min="6658" max="6911" width="8" style="54" customWidth="1"/>
    <col min="6912" max="6912" width="9.140625" style="54"/>
    <col min="6913" max="6913" width="20" style="54" customWidth="1"/>
    <col min="6914" max="7167" width="8" style="54" customWidth="1"/>
    <col min="7168" max="7168" width="9.140625" style="54"/>
    <col min="7169" max="7169" width="20" style="54" customWidth="1"/>
    <col min="7170" max="7423" width="8" style="54" customWidth="1"/>
    <col min="7424" max="7424" width="9.140625" style="54"/>
    <col min="7425" max="7425" width="20" style="54" customWidth="1"/>
    <col min="7426" max="7679" width="8" style="54" customWidth="1"/>
    <col min="7680" max="7680" width="9.140625" style="54"/>
    <col min="7681" max="7681" width="20" style="54" customWidth="1"/>
    <col min="7682" max="7935" width="8" style="54" customWidth="1"/>
    <col min="7936" max="7936" width="9.140625" style="54"/>
    <col min="7937" max="7937" width="20" style="54" customWidth="1"/>
    <col min="7938" max="8191" width="8" style="54" customWidth="1"/>
    <col min="8192" max="8192" width="9.140625" style="54"/>
    <col min="8193" max="8193" width="20" style="54" customWidth="1"/>
    <col min="8194" max="8447" width="8" style="54" customWidth="1"/>
    <col min="8448" max="8448" width="9.140625" style="54"/>
    <col min="8449" max="8449" width="20" style="54" customWidth="1"/>
    <col min="8450" max="8703" width="8" style="54" customWidth="1"/>
    <col min="8704" max="8704" width="9.140625" style="54"/>
    <col min="8705" max="8705" width="20" style="54" customWidth="1"/>
    <col min="8706" max="8959" width="8" style="54" customWidth="1"/>
    <col min="8960" max="8960" width="9.140625" style="54"/>
    <col min="8961" max="8961" width="20" style="54" customWidth="1"/>
    <col min="8962" max="9215" width="8" style="54" customWidth="1"/>
    <col min="9216" max="9216" width="9.140625" style="54"/>
    <col min="9217" max="9217" width="20" style="54" customWidth="1"/>
    <col min="9218" max="9471" width="8" style="54" customWidth="1"/>
    <col min="9472" max="9472" width="9.140625" style="54"/>
    <col min="9473" max="9473" width="20" style="54" customWidth="1"/>
    <col min="9474" max="9727" width="8" style="54" customWidth="1"/>
    <col min="9728" max="9728" width="9.140625" style="54"/>
    <col min="9729" max="9729" width="20" style="54" customWidth="1"/>
    <col min="9730" max="9983" width="8" style="54" customWidth="1"/>
    <col min="9984" max="9984" width="9.140625" style="54"/>
    <col min="9985" max="9985" width="20" style="54" customWidth="1"/>
    <col min="9986" max="10239" width="8" style="54" customWidth="1"/>
    <col min="10240" max="10240" width="9.140625" style="54"/>
    <col min="10241" max="10241" width="20" style="54" customWidth="1"/>
    <col min="10242" max="10495" width="8" style="54" customWidth="1"/>
    <col min="10496" max="10496" width="9.140625" style="54"/>
    <col min="10497" max="10497" width="20" style="54" customWidth="1"/>
    <col min="10498" max="10751" width="8" style="54" customWidth="1"/>
    <col min="10752" max="10752" width="9.140625" style="54"/>
    <col min="10753" max="10753" width="20" style="54" customWidth="1"/>
    <col min="10754" max="11007" width="8" style="54" customWidth="1"/>
    <col min="11008" max="11008" width="9.140625" style="54"/>
    <col min="11009" max="11009" width="20" style="54" customWidth="1"/>
    <col min="11010" max="11263" width="8" style="54" customWidth="1"/>
    <col min="11264" max="11264" width="9.140625" style="54"/>
    <col min="11265" max="11265" width="20" style="54" customWidth="1"/>
    <col min="11266" max="11519" width="8" style="54" customWidth="1"/>
    <col min="11520" max="11520" width="9.140625" style="54"/>
    <col min="11521" max="11521" width="20" style="54" customWidth="1"/>
    <col min="11522" max="11775" width="8" style="54" customWidth="1"/>
    <col min="11776" max="11776" width="9.140625" style="54"/>
    <col min="11777" max="11777" width="20" style="54" customWidth="1"/>
    <col min="11778" max="12031" width="8" style="54" customWidth="1"/>
    <col min="12032" max="12032" width="9.140625" style="54"/>
    <col min="12033" max="12033" width="20" style="54" customWidth="1"/>
    <col min="12034" max="12287" width="8" style="54" customWidth="1"/>
    <col min="12288" max="12288" width="9.140625" style="54"/>
    <col min="12289" max="12289" width="20" style="54" customWidth="1"/>
    <col min="12290" max="12543" width="8" style="54" customWidth="1"/>
    <col min="12544" max="12544" width="9.140625" style="54"/>
    <col min="12545" max="12545" width="20" style="54" customWidth="1"/>
    <col min="12546" max="12799" width="8" style="54" customWidth="1"/>
    <col min="12800" max="12800" width="9.140625" style="54"/>
    <col min="12801" max="12801" width="20" style="54" customWidth="1"/>
    <col min="12802" max="13055" width="8" style="54" customWidth="1"/>
    <col min="13056" max="13056" width="9.140625" style="54"/>
    <col min="13057" max="13057" width="20" style="54" customWidth="1"/>
    <col min="13058" max="13311" width="8" style="54" customWidth="1"/>
    <col min="13312" max="13312" width="9.140625" style="54"/>
    <col min="13313" max="13313" width="20" style="54" customWidth="1"/>
    <col min="13314" max="13567" width="8" style="54" customWidth="1"/>
    <col min="13568" max="13568" width="9.140625" style="54"/>
    <col min="13569" max="13569" width="20" style="54" customWidth="1"/>
    <col min="13570" max="13823" width="8" style="54" customWidth="1"/>
    <col min="13824" max="13824" width="9.140625" style="54"/>
    <col min="13825" max="13825" width="20" style="54" customWidth="1"/>
    <col min="13826" max="14079" width="8" style="54" customWidth="1"/>
    <col min="14080" max="14080" width="9.140625" style="54"/>
    <col min="14081" max="14081" width="20" style="54" customWidth="1"/>
    <col min="14082" max="14335" width="8" style="54" customWidth="1"/>
    <col min="14336" max="14336" width="9.140625" style="54"/>
    <col min="14337" max="14337" width="20" style="54" customWidth="1"/>
    <col min="14338" max="14591" width="8" style="54" customWidth="1"/>
    <col min="14592" max="14592" width="9.140625" style="54"/>
    <col min="14593" max="14593" width="20" style="54" customWidth="1"/>
    <col min="14594" max="14847" width="8" style="54" customWidth="1"/>
    <col min="14848" max="14848" width="9.140625" style="54"/>
    <col min="14849" max="14849" width="20" style="54" customWidth="1"/>
    <col min="14850" max="15103" width="8" style="54" customWidth="1"/>
    <col min="15104" max="15104" width="9.140625" style="54"/>
    <col min="15105" max="15105" width="20" style="54" customWidth="1"/>
    <col min="15106" max="15359" width="8" style="54" customWidth="1"/>
    <col min="15360" max="15360" width="9.140625" style="54"/>
    <col min="15361" max="15361" width="20" style="54" customWidth="1"/>
    <col min="15362" max="15615" width="8" style="54" customWidth="1"/>
    <col min="15616" max="15616" width="9.140625" style="54"/>
    <col min="15617" max="15617" width="20" style="54" customWidth="1"/>
    <col min="15618" max="15871" width="8" style="54" customWidth="1"/>
    <col min="15872" max="15872" width="9.140625" style="54"/>
    <col min="15873" max="15873" width="20" style="54" customWidth="1"/>
    <col min="15874" max="16127" width="8" style="54" customWidth="1"/>
    <col min="16128" max="16128" width="9.140625" style="54"/>
    <col min="16129" max="16129" width="20" style="54" customWidth="1"/>
    <col min="16130" max="16383" width="8" style="54" customWidth="1"/>
    <col min="16384" max="16384" width="9.140625" style="54"/>
  </cols>
  <sheetData>
    <row r="1" spans="2:2" s="90" customFormat="1" x14ac:dyDescent="0.2"/>
    <row r="2" spans="2:2" s="90" customFormat="1" ht="14.25" x14ac:dyDescent="0.2">
      <c r="B2" s="116" t="s">
        <v>127</v>
      </c>
    </row>
    <row r="3" spans="2:2" s="90" customFormat="1" ht="14.25" x14ac:dyDescent="0.2">
      <c r="B3" s="116"/>
    </row>
    <row r="4" spans="2:2" s="90" customFormat="1" ht="14.25" x14ac:dyDescent="0.2">
      <c r="B4" s="116"/>
    </row>
    <row r="5" spans="2:2" s="90" customFormat="1" ht="14.25" x14ac:dyDescent="0.2">
      <c r="B5" s="116"/>
    </row>
    <row r="6" spans="2:2" s="90" customFormat="1" ht="14.25" x14ac:dyDescent="0.2">
      <c r="B6" s="116"/>
    </row>
    <row r="7" spans="2:2" s="90" customFormat="1" x14ac:dyDescent="0.2"/>
    <row r="8" spans="2:2" s="90" customFormat="1" x14ac:dyDescent="0.2"/>
    <row r="9" spans="2:2" s="90" customFormat="1" x14ac:dyDescent="0.2"/>
    <row r="10" spans="2:2" s="90" customFormat="1" x14ac:dyDescent="0.2"/>
    <row r="11" spans="2:2" s="90" customFormat="1" x14ac:dyDescent="0.2"/>
    <row r="12" spans="2:2" s="90" customFormat="1" x14ac:dyDescent="0.2"/>
    <row r="13" spans="2:2" s="90" customFormat="1" x14ac:dyDescent="0.2"/>
    <row r="14" spans="2:2" s="90" customFormat="1" x14ac:dyDescent="0.2"/>
    <row r="15" spans="2:2" s="90" customFormat="1" x14ac:dyDescent="0.2"/>
    <row r="16" spans="2:2" s="90" customFormat="1" x14ac:dyDescent="0.2"/>
    <row r="17" spans="1:9" s="90" customFormat="1" x14ac:dyDescent="0.2"/>
    <row r="18" spans="1:9" s="90" customFormat="1" x14ac:dyDescent="0.2"/>
    <row r="19" spans="1:9" s="90" customFormat="1" x14ac:dyDescent="0.2"/>
    <row r="20" spans="1:9" s="90" customFormat="1" ht="15" x14ac:dyDescent="0.25">
      <c r="B20" s="118" t="s">
        <v>160</v>
      </c>
    </row>
    <row r="21" spans="1:9" s="90" customFormat="1" x14ac:dyDescent="0.2"/>
    <row r="22" spans="1:9" ht="15.75" x14ac:dyDescent="0.25">
      <c r="A22" s="117" t="s">
        <v>48</v>
      </c>
      <c r="B22" s="117"/>
      <c r="C22" s="117"/>
      <c r="D22" s="117"/>
      <c r="E22" s="117"/>
      <c r="F22" s="117"/>
      <c r="G22" s="117"/>
      <c r="H22" s="117"/>
      <c r="I22" s="117"/>
    </row>
    <row r="23" spans="1:9" ht="15.75" x14ac:dyDescent="0.25">
      <c r="A23" s="96" t="s">
        <v>49</v>
      </c>
      <c r="B23" s="94"/>
      <c r="C23" s="94"/>
      <c r="D23" s="94"/>
      <c r="E23" s="94"/>
      <c r="F23" s="94"/>
    </row>
    <row r="24" spans="1:9" x14ac:dyDescent="0.2">
      <c r="A24" s="94"/>
      <c r="B24" s="94"/>
      <c r="C24" s="94"/>
      <c r="D24" s="94"/>
      <c r="E24" s="94"/>
      <c r="F24" s="94"/>
    </row>
    <row r="25" spans="1:9" x14ac:dyDescent="0.2">
      <c r="A25" s="55" t="s">
        <v>50</v>
      </c>
      <c r="B25" s="93" t="s">
        <v>51</v>
      </c>
      <c r="C25" s="94"/>
      <c r="D25" s="94"/>
      <c r="E25" s="94"/>
      <c r="F25" s="94"/>
    </row>
    <row r="26" spans="1:9" x14ac:dyDescent="0.2">
      <c r="A26" s="97" t="s">
        <v>52</v>
      </c>
      <c r="B26" s="94"/>
      <c r="C26" s="94"/>
      <c r="D26" s="94"/>
      <c r="E26" s="94"/>
      <c r="F26" s="94"/>
    </row>
    <row r="27" spans="1:9" x14ac:dyDescent="0.2">
      <c r="A27" s="55" t="s">
        <v>53</v>
      </c>
      <c r="B27" s="93" t="s">
        <v>54</v>
      </c>
      <c r="C27" s="94"/>
      <c r="D27" s="94"/>
      <c r="E27" s="94"/>
      <c r="F27" s="94"/>
    </row>
    <row r="28" spans="1:9" x14ac:dyDescent="0.2">
      <c r="A28" s="55" t="s">
        <v>55</v>
      </c>
      <c r="B28" s="93" t="s">
        <v>56</v>
      </c>
      <c r="C28" s="94"/>
      <c r="D28" s="94"/>
      <c r="E28" s="94"/>
      <c r="F28" s="94"/>
    </row>
    <row r="29" spans="1:9" x14ac:dyDescent="0.2">
      <c r="A29" s="55" t="s">
        <v>57</v>
      </c>
      <c r="B29" s="93" t="s">
        <v>58</v>
      </c>
      <c r="C29" s="94"/>
      <c r="D29" s="94"/>
      <c r="E29" s="94"/>
      <c r="F29" s="94"/>
    </row>
    <row r="30" spans="1:9" x14ac:dyDescent="0.2">
      <c r="A30" s="55" t="s">
        <v>59</v>
      </c>
      <c r="B30" s="93" t="s">
        <v>60</v>
      </c>
      <c r="C30" s="94"/>
      <c r="D30" s="94"/>
      <c r="E30" s="94"/>
      <c r="F30" s="94"/>
    </row>
    <row r="31" spans="1:9" x14ac:dyDescent="0.2">
      <c r="A31" s="55" t="s">
        <v>61</v>
      </c>
      <c r="B31" s="95" t="s">
        <v>62</v>
      </c>
      <c r="C31" s="94"/>
      <c r="D31" s="94"/>
      <c r="E31" s="94"/>
      <c r="F31" s="94"/>
    </row>
    <row r="32" spans="1:9" s="115" customFormat="1" x14ac:dyDescent="0.2"/>
    <row r="33" spans="1:2" s="115" customFormat="1" x14ac:dyDescent="0.2"/>
    <row r="34" spans="1:2" ht="13.5" thickBot="1" x14ac:dyDescent="0.25">
      <c r="B34" s="56" t="s">
        <v>63</v>
      </c>
    </row>
    <row r="35" spans="1:2" ht="13.5" thickTop="1" x14ac:dyDescent="0.2">
      <c r="A35" s="82" t="s">
        <v>113</v>
      </c>
      <c r="B35" s="57">
        <v>66.400000000000006</v>
      </c>
    </row>
    <row r="36" spans="1:2" x14ac:dyDescent="0.2">
      <c r="A36" s="82" t="s">
        <v>114</v>
      </c>
      <c r="B36" s="57">
        <v>66.099999999999994</v>
      </c>
    </row>
    <row r="37" spans="1:2" x14ac:dyDescent="0.2">
      <c r="A37" s="82" t="s">
        <v>115</v>
      </c>
      <c r="B37" s="57">
        <v>65.8</v>
      </c>
    </row>
    <row r="38" spans="1:2" x14ac:dyDescent="0.2">
      <c r="A38" s="82" t="s">
        <v>116</v>
      </c>
      <c r="B38" s="57">
        <v>66</v>
      </c>
    </row>
    <row r="39" spans="1:2" x14ac:dyDescent="0.2">
      <c r="A39" s="82" t="s">
        <v>117</v>
      </c>
      <c r="B39" s="57">
        <v>66.400000000000006</v>
      </c>
    </row>
    <row r="40" spans="1:2" x14ac:dyDescent="0.2">
      <c r="A40" s="82" t="s">
        <v>118</v>
      </c>
      <c r="B40" s="57">
        <v>66.2</v>
      </c>
    </row>
    <row r="41" spans="1:2" x14ac:dyDescent="0.2">
      <c r="A41" s="82" t="s">
        <v>119</v>
      </c>
      <c r="B41" s="57">
        <v>65.7</v>
      </c>
    </row>
    <row r="42" spans="1:2" x14ac:dyDescent="0.2">
      <c r="A42" s="82" t="s">
        <v>79</v>
      </c>
      <c r="B42" s="57">
        <v>64.8</v>
      </c>
    </row>
    <row r="43" spans="1:2" x14ac:dyDescent="0.2">
      <c r="A43" s="82" t="s">
        <v>120</v>
      </c>
      <c r="B43" s="57">
        <v>64.2</v>
      </c>
    </row>
    <row r="44" spans="1:2" x14ac:dyDescent="0.2">
      <c r="A44" s="82" t="s">
        <v>121</v>
      </c>
      <c r="B44" s="57">
        <v>63.7</v>
      </c>
    </row>
    <row r="45" spans="1:2" x14ac:dyDescent="0.2">
      <c r="A45" s="82" t="s">
        <v>122</v>
      </c>
      <c r="B45" s="57">
        <v>63.6</v>
      </c>
    </row>
  </sheetData>
  <mergeCells count="9">
    <mergeCell ref="B28:F28"/>
    <mergeCell ref="B29:F29"/>
    <mergeCell ref="B30:F30"/>
    <mergeCell ref="B31:F31"/>
    <mergeCell ref="A23:F23"/>
    <mergeCell ref="A24:F24"/>
    <mergeCell ref="B25:F25"/>
    <mergeCell ref="A26:F26"/>
    <mergeCell ref="B27:F27"/>
  </mergeCells>
  <pageMargins left="0.75" right="0.75" top="1" bottom="1" header="0.5" footer="0.5"/>
  <pageSetup orientation="landscape" horizontalDpi="300" verticalDpi="300"/>
  <headerFooter alignWithMargins="0">
    <oddHeader>&amp;CBureau of Labor Statistics&amp;L&amp;R</oddHeader>
    <oddFooter>&amp;C&amp;LSource: Bureau of Labor Statistics&amp;RGenerated on: June 17, 2013 (04:21:40 PM)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topLeftCell="A22" workbookViewId="0">
      <selection activeCell="K49" sqref="K49"/>
    </sheetView>
  </sheetViews>
  <sheetFormatPr defaultRowHeight="15" x14ac:dyDescent="0.25"/>
  <cols>
    <col min="1" max="2" width="9.140625" style="83"/>
    <col min="3" max="6" width="10.42578125" style="83" bestFit="1" customWidth="1"/>
    <col min="7" max="16384" width="9.140625" style="83"/>
  </cols>
  <sheetData>
    <row r="1" spans="2:11" s="91" customFormat="1" x14ac:dyDescent="0.25"/>
    <row r="2" spans="2:11" s="91" customFormat="1" x14ac:dyDescent="0.25">
      <c r="B2" s="212" t="s">
        <v>222</v>
      </c>
      <c r="C2" s="212"/>
      <c r="D2" s="212"/>
      <c r="E2" s="212"/>
      <c r="F2" s="212"/>
      <c r="G2" s="212"/>
      <c r="H2" s="212"/>
      <c r="I2" s="212"/>
      <c r="J2" s="212"/>
      <c r="K2" s="212"/>
    </row>
    <row r="3" spans="2:11" s="91" customFormat="1" x14ac:dyDescent="0.25"/>
    <row r="4" spans="2:11" s="91" customFormat="1" x14ac:dyDescent="0.25"/>
    <row r="5" spans="2:11" s="91" customFormat="1" x14ac:dyDescent="0.25"/>
    <row r="6" spans="2:11" s="91" customFormat="1" x14ac:dyDescent="0.25"/>
    <row r="7" spans="2:11" s="91" customFormat="1" x14ac:dyDescent="0.25"/>
    <row r="8" spans="2:11" s="91" customFormat="1" x14ac:dyDescent="0.25"/>
    <row r="9" spans="2:11" s="91" customFormat="1" x14ac:dyDescent="0.25"/>
    <row r="10" spans="2:11" s="91" customFormat="1" x14ac:dyDescent="0.25"/>
    <row r="11" spans="2:11" s="91" customFormat="1" x14ac:dyDescent="0.25"/>
    <row r="12" spans="2:11" s="91" customFormat="1" x14ac:dyDescent="0.25"/>
    <row r="13" spans="2:11" s="91" customFormat="1" x14ac:dyDescent="0.25"/>
    <row r="14" spans="2:11" s="91" customFormat="1" x14ac:dyDescent="0.25"/>
    <row r="15" spans="2:11" s="91" customFormat="1" x14ac:dyDescent="0.25"/>
    <row r="16" spans="2:11" s="91" customFormat="1" x14ac:dyDescent="0.25"/>
    <row r="17" spans="2:6" s="91" customFormat="1" x14ac:dyDescent="0.25"/>
    <row r="18" spans="2:6" s="91" customFormat="1" x14ac:dyDescent="0.25"/>
    <row r="19" spans="2:6" s="91" customFormat="1" x14ac:dyDescent="0.25"/>
    <row r="20" spans="2:6" s="91" customFormat="1" x14ac:dyDescent="0.25"/>
    <row r="21" spans="2:6" s="91" customFormat="1" x14ac:dyDescent="0.25"/>
    <row r="22" spans="2:6" s="91" customFormat="1" x14ac:dyDescent="0.25"/>
    <row r="23" spans="2:6" s="91" customFormat="1" x14ac:dyDescent="0.25"/>
    <row r="24" spans="2:6" s="91" customFormat="1" x14ac:dyDescent="0.25"/>
    <row r="25" spans="2:6" s="91" customFormat="1" x14ac:dyDescent="0.25"/>
    <row r="26" spans="2:6" s="91" customFormat="1" x14ac:dyDescent="0.25"/>
    <row r="27" spans="2:6" s="91" customFormat="1" x14ac:dyDescent="0.25"/>
    <row r="28" spans="2:6" s="91" customFormat="1" x14ac:dyDescent="0.25">
      <c r="B28" s="213" t="s">
        <v>223</v>
      </c>
    </row>
    <row r="29" spans="2:6" s="91" customFormat="1" x14ac:dyDescent="0.25"/>
    <row r="30" spans="2:6" x14ac:dyDescent="0.25">
      <c r="C30" s="114" t="s">
        <v>141</v>
      </c>
      <c r="D30" s="114"/>
      <c r="E30" s="114"/>
      <c r="F30" s="114"/>
    </row>
    <row r="31" spans="2:6" x14ac:dyDescent="0.25">
      <c r="B31" s="83" t="s">
        <v>142</v>
      </c>
      <c r="C31" s="83" t="s">
        <v>143</v>
      </c>
      <c r="D31" s="83" t="s">
        <v>144</v>
      </c>
      <c r="E31" s="83" t="s">
        <v>145</v>
      </c>
      <c r="F31" s="83" t="s">
        <v>146</v>
      </c>
    </row>
    <row r="32" spans="2:6" x14ac:dyDescent="0.25">
      <c r="B32" s="83">
        <v>1951</v>
      </c>
      <c r="C32" s="83">
        <v>2.8</v>
      </c>
      <c r="D32" s="83">
        <v>4.5</v>
      </c>
      <c r="E32" s="83">
        <v>7.6</v>
      </c>
      <c r="F32" s="83">
        <v>9.3000000000000007</v>
      </c>
    </row>
    <row r="33" spans="2:6" x14ac:dyDescent="0.25">
      <c r="B33" s="83">
        <v>1963</v>
      </c>
      <c r="C33" s="83">
        <v>3.5</v>
      </c>
      <c r="D33" s="83">
        <v>7.6</v>
      </c>
      <c r="E33" s="83">
        <v>11.4</v>
      </c>
      <c r="F33" s="83">
        <v>14.7</v>
      </c>
    </row>
    <row r="34" spans="2:6" x14ac:dyDescent="0.25">
      <c r="B34" s="83">
        <v>1966</v>
      </c>
      <c r="C34" s="83">
        <v>2.7</v>
      </c>
      <c r="D34" s="83">
        <v>6</v>
      </c>
      <c r="E34" s="83">
        <v>8.8000000000000007</v>
      </c>
      <c r="F34" s="83">
        <v>13</v>
      </c>
    </row>
    <row r="35" spans="2:6" x14ac:dyDescent="0.25">
      <c r="B35" s="83">
        <v>1973</v>
      </c>
      <c r="C35" s="83">
        <v>3.2</v>
      </c>
      <c r="D35" s="83">
        <v>6.7</v>
      </c>
      <c r="E35" s="83">
        <v>11.5</v>
      </c>
      <c r="F35" s="83">
        <v>14.5</v>
      </c>
    </row>
    <row r="36" spans="2:6" x14ac:dyDescent="0.25">
      <c r="B36" s="83">
        <v>1978</v>
      </c>
      <c r="C36" s="83">
        <v>2.7</v>
      </c>
      <c r="D36" s="83">
        <v>6.9</v>
      </c>
      <c r="E36" s="83">
        <v>11</v>
      </c>
      <c r="F36" s="83">
        <v>14.6</v>
      </c>
    </row>
    <row r="37" spans="2:6" x14ac:dyDescent="0.25">
      <c r="B37" s="83">
        <v>1983</v>
      </c>
      <c r="C37" s="83">
        <v>3.2</v>
      </c>
      <c r="D37" s="83">
        <v>7.3</v>
      </c>
      <c r="E37" s="83">
        <v>12.8</v>
      </c>
      <c r="F37" s="83">
        <v>15.3</v>
      </c>
    </row>
    <row r="38" spans="2:6" x14ac:dyDescent="0.25">
      <c r="B38" s="83">
        <v>1987</v>
      </c>
      <c r="C38" s="83">
        <v>3.1</v>
      </c>
      <c r="D38" s="83">
        <v>7</v>
      </c>
      <c r="E38" s="83">
        <v>11.8</v>
      </c>
      <c r="F38" s="83">
        <v>14.5</v>
      </c>
    </row>
    <row r="39" spans="2:6" x14ac:dyDescent="0.25">
      <c r="B39" s="83">
        <v>1991</v>
      </c>
      <c r="C39" s="83">
        <v>3.1</v>
      </c>
      <c r="D39" s="83">
        <v>6.5</v>
      </c>
      <c r="E39" s="83">
        <v>11.2</v>
      </c>
      <c r="F39" s="83">
        <v>13.4</v>
      </c>
    </row>
    <row r="40" spans="2:6" x14ac:dyDescent="0.25">
      <c r="B40" s="83">
        <v>1996</v>
      </c>
      <c r="C40" s="83">
        <v>3</v>
      </c>
      <c r="D40" s="83">
        <v>6.1</v>
      </c>
      <c r="E40" s="83">
        <v>10.1</v>
      </c>
      <c r="F40" s="83">
        <v>10.5</v>
      </c>
    </row>
    <row r="41" spans="2:6" x14ac:dyDescent="0.25">
      <c r="B41" s="83">
        <v>1998</v>
      </c>
      <c r="C41" s="83">
        <v>2.8</v>
      </c>
      <c r="D41" s="83">
        <v>5.5</v>
      </c>
      <c r="E41" s="83">
        <v>9.4</v>
      </c>
      <c r="F41" s="83">
        <v>11.2</v>
      </c>
    </row>
    <row r="42" spans="2:6" x14ac:dyDescent="0.25">
      <c r="B42" s="83">
        <v>2000</v>
      </c>
      <c r="C42" s="83">
        <v>2.7</v>
      </c>
      <c r="D42" s="83">
        <v>5.3</v>
      </c>
      <c r="E42" s="83">
        <v>9.5</v>
      </c>
      <c r="F42" s="83">
        <v>10.199999999999999</v>
      </c>
    </row>
    <row r="43" spans="2:6" x14ac:dyDescent="0.25">
      <c r="B43" s="83">
        <v>2002</v>
      </c>
      <c r="C43" s="83">
        <v>2.8</v>
      </c>
      <c r="D43" s="83">
        <v>5</v>
      </c>
      <c r="E43" s="83">
        <v>9.1</v>
      </c>
      <c r="F43" s="83">
        <v>10.199999999999999</v>
      </c>
    </row>
    <row r="44" spans="2:6" x14ac:dyDescent="0.25">
      <c r="B44" s="83">
        <v>2004</v>
      </c>
      <c r="C44" s="83">
        <v>3</v>
      </c>
      <c r="D44" s="83">
        <v>5.2</v>
      </c>
      <c r="E44" s="83">
        <v>9.5</v>
      </c>
      <c r="F44" s="83">
        <v>9.8000000000000007</v>
      </c>
    </row>
    <row r="45" spans="2:6" x14ac:dyDescent="0.25">
      <c r="B45" s="83">
        <v>2006</v>
      </c>
      <c r="C45" s="83">
        <v>2.9</v>
      </c>
      <c r="D45" s="83">
        <v>5.0999999999999996</v>
      </c>
      <c r="E45" s="83">
        <v>8.1</v>
      </c>
      <c r="F45" s="83">
        <v>9.5</v>
      </c>
    </row>
    <row r="46" spans="2:6" x14ac:dyDescent="0.25">
      <c r="B46" s="83">
        <v>2008</v>
      </c>
      <c r="C46" s="83">
        <v>2.8</v>
      </c>
      <c r="D46" s="83">
        <v>5.2</v>
      </c>
      <c r="E46" s="83">
        <v>8.1999999999999993</v>
      </c>
      <c r="F46" s="83">
        <v>10.1</v>
      </c>
    </row>
    <row r="47" spans="2:6" x14ac:dyDescent="0.25">
      <c r="B47" s="83">
        <v>2010</v>
      </c>
      <c r="C47" s="83">
        <v>3.2</v>
      </c>
      <c r="D47" s="83">
        <v>5.3</v>
      </c>
      <c r="E47" s="83">
        <v>8.5</v>
      </c>
      <c r="F47" s="83">
        <v>10.4</v>
      </c>
    </row>
    <row r="49" spans="2:2" x14ac:dyDescent="0.25">
      <c r="B49" s="88" t="s">
        <v>152</v>
      </c>
    </row>
    <row r="50" spans="2:2" x14ac:dyDescent="0.25">
      <c r="B50" s="88" t="s">
        <v>147</v>
      </c>
    </row>
  </sheetData>
  <mergeCells count="2">
    <mergeCell ref="C30:F30"/>
    <mergeCell ref="B2:K2"/>
  </mergeCells>
  <hyperlinks>
    <hyperlink ref="B50" r:id="rId1"/>
    <hyperlink ref="B49" r:id="rId2"/>
  </hyperlinks>
  <pageMargins left="0.7" right="0.7" top="0.75" bottom="0.75" header="0.3" footer="0.3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6"/>
  <sheetViews>
    <sheetView workbookViewId="0">
      <selection activeCell="S29" sqref="S29"/>
    </sheetView>
  </sheetViews>
  <sheetFormatPr defaultRowHeight="15" x14ac:dyDescent="0.25"/>
  <sheetData>
    <row r="1" spans="2:10" s="91" customFormat="1" x14ac:dyDescent="0.25"/>
    <row r="2" spans="2:10" s="91" customFormat="1" x14ac:dyDescent="0.25">
      <c r="B2" s="212" t="s">
        <v>159</v>
      </c>
      <c r="C2" s="212"/>
      <c r="D2" s="212"/>
      <c r="E2" s="212"/>
      <c r="F2" s="212"/>
      <c r="G2" s="212"/>
      <c r="H2" s="212"/>
      <c r="I2" s="212"/>
      <c r="J2" s="212"/>
    </row>
    <row r="3" spans="2:10" s="91" customFormat="1" x14ac:dyDescent="0.25"/>
    <row r="4" spans="2:10" s="91" customFormat="1" x14ac:dyDescent="0.25"/>
    <row r="5" spans="2:10" s="91" customFormat="1" x14ac:dyDescent="0.25"/>
    <row r="6" spans="2:10" s="91" customFormat="1" x14ac:dyDescent="0.25"/>
    <row r="7" spans="2:10" s="91" customFormat="1" x14ac:dyDescent="0.25"/>
    <row r="8" spans="2:10" s="91" customFormat="1" x14ac:dyDescent="0.25"/>
    <row r="9" spans="2:10" s="91" customFormat="1" x14ac:dyDescent="0.25"/>
    <row r="10" spans="2:10" s="91" customFormat="1" x14ac:dyDescent="0.25"/>
    <row r="11" spans="2:10" s="91" customFormat="1" x14ac:dyDescent="0.25"/>
    <row r="12" spans="2:10" s="91" customFormat="1" x14ac:dyDescent="0.25"/>
    <row r="13" spans="2:10" s="91" customFormat="1" x14ac:dyDescent="0.25"/>
    <row r="14" spans="2:10" s="91" customFormat="1" x14ac:dyDescent="0.25"/>
    <row r="15" spans="2:10" s="91" customFormat="1" x14ac:dyDescent="0.25"/>
    <row r="16" spans="2:10" s="91" customFormat="1" x14ac:dyDescent="0.25"/>
    <row r="17" spans="2:18" s="91" customFormat="1" x14ac:dyDescent="0.25"/>
    <row r="18" spans="2:18" s="91" customFormat="1" x14ac:dyDescent="0.25"/>
    <row r="19" spans="2:18" s="91" customFormat="1" x14ac:dyDescent="0.25"/>
    <row r="20" spans="2:18" s="91" customFormat="1" x14ac:dyDescent="0.25"/>
    <row r="21" spans="2:18" s="91" customFormat="1" x14ac:dyDescent="0.25"/>
    <row r="26" spans="2:18" x14ac:dyDescent="0.25">
      <c r="B26" s="213" t="s">
        <v>223</v>
      </c>
    </row>
    <row r="28" spans="2:18" x14ac:dyDescent="0.25">
      <c r="G28" s="114" t="s">
        <v>153</v>
      </c>
      <c r="H28" s="114"/>
      <c r="I28" s="114"/>
      <c r="J28" s="114"/>
      <c r="K28" s="114"/>
      <c r="L28" s="114"/>
      <c r="M28" s="114"/>
      <c r="N28" s="114"/>
    </row>
    <row r="29" spans="2:18" x14ac:dyDescent="0.25">
      <c r="C29">
        <v>1951</v>
      </c>
      <c r="D29">
        <v>1963</v>
      </c>
      <c r="E29">
        <v>1966</v>
      </c>
      <c r="F29">
        <v>1973</v>
      </c>
      <c r="G29">
        <v>1978</v>
      </c>
      <c r="H29">
        <v>1983</v>
      </c>
      <c r="I29">
        <v>1987</v>
      </c>
      <c r="J29">
        <v>1991</v>
      </c>
      <c r="K29">
        <v>1996</v>
      </c>
      <c r="L29">
        <v>1998</v>
      </c>
      <c r="M29">
        <v>2000</v>
      </c>
      <c r="N29">
        <v>2002</v>
      </c>
      <c r="O29">
        <v>2004</v>
      </c>
      <c r="P29">
        <v>2006</v>
      </c>
      <c r="Q29">
        <v>2008</v>
      </c>
      <c r="R29">
        <v>2010</v>
      </c>
    </row>
    <row r="30" spans="2:18" x14ac:dyDescent="0.25">
      <c r="B30" t="s">
        <v>148</v>
      </c>
      <c r="C30">
        <v>1.8</v>
      </c>
      <c r="D30" s="89">
        <v>2</v>
      </c>
      <c r="E30">
        <v>1.9</v>
      </c>
      <c r="F30">
        <v>2.2000000000000002</v>
      </c>
      <c r="G30">
        <v>1.6</v>
      </c>
      <c r="H30" s="85">
        <v>2.8</v>
      </c>
      <c r="I30" s="85">
        <v>2.6</v>
      </c>
      <c r="J30" s="85">
        <v>2.7</v>
      </c>
      <c r="K30" s="85">
        <v>2.7</v>
      </c>
      <c r="L30" s="85">
        <v>2.5</v>
      </c>
      <c r="M30" s="85">
        <v>2.5</v>
      </c>
      <c r="N30" s="85">
        <v>2.5</v>
      </c>
      <c r="O30" s="85">
        <v>2.8</v>
      </c>
      <c r="P30" s="85">
        <v>2.8</v>
      </c>
      <c r="Q30" s="85">
        <v>2.6</v>
      </c>
      <c r="R30" s="89">
        <v>3</v>
      </c>
    </row>
    <row r="31" spans="2:18" x14ac:dyDescent="0.25">
      <c r="B31" t="s">
        <v>149</v>
      </c>
      <c r="C31">
        <v>3.1</v>
      </c>
      <c r="D31">
        <v>3.6</v>
      </c>
      <c r="E31">
        <v>3.5</v>
      </c>
      <c r="F31">
        <v>3.6</v>
      </c>
      <c r="G31">
        <v>3.6</v>
      </c>
      <c r="H31" s="85">
        <v>4.0999999999999996</v>
      </c>
      <c r="I31" s="85">
        <v>4.4000000000000004</v>
      </c>
      <c r="J31" s="85">
        <v>4.5</v>
      </c>
      <c r="K31" s="85">
        <v>4.8</v>
      </c>
      <c r="L31" s="85">
        <v>4.5</v>
      </c>
      <c r="M31" s="85">
        <v>4.3</v>
      </c>
      <c r="N31" s="85">
        <v>4.2</v>
      </c>
      <c r="O31" s="85">
        <v>4.5</v>
      </c>
      <c r="P31" s="85">
        <v>4.5999999999999996</v>
      </c>
      <c r="Q31" s="85">
        <v>4.7</v>
      </c>
      <c r="R31" s="85">
        <v>4.9000000000000004</v>
      </c>
    </row>
    <row r="32" spans="2:18" x14ac:dyDescent="0.25">
      <c r="B32" t="s">
        <v>150</v>
      </c>
      <c r="C32" s="89">
        <v>4</v>
      </c>
      <c r="D32">
        <v>6.1</v>
      </c>
      <c r="E32">
        <v>5.7</v>
      </c>
      <c r="F32">
        <v>5.9</v>
      </c>
      <c r="G32">
        <v>5.9</v>
      </c>
      <c r="H32" s="85">
        <v>6.3</v>
      </c>
      <c r="I32" s="85">
        <v>6.8</v>
      </c>
      <c r="J32" s="85">
        <v>6.7</v>
      </c>
      <c r="K32" s="89">
        <v>7</v>
      </c>
      <c r="L32" s="85">
        <v>7.2</v>
      </c>
      <c r="M32" s="85">
        <v>7.3</v>
      </c>
      <c r="N32" s="85">
        <v>6.5</v>
      </c>
      <c r="O32" s="85">
        <v>6.4</v>
      </c>
      <c r="P32" s="85">
        <v>6.7</v>
      </c>
      <c r="Q32" s="89">
        <v>7</v>
      </c>
      <c r="R32" s="85">
        <v>7.1</v>
      </c>
    </row>
    <row r="33" spans="2:18" x14ac:dyDescent="0.25">
      <c r="B33" t="s">
        <v>151</v>
      </c>
      <c r="C33">
        <v>4.5</v>
      </c>
      <c r="D33">
        <v>7.8</v>
      </c>
      <c r="E33" s="89">
        <v>9</v>
      </c>
      <c r="F33">
        <v>8.8000000000000007</v>
      </c>
      <c r="G33">
        <v>8.5</v>
      </c>
      <c r="H33" s="85">
        <v>9.8000000000000007</v>
      </c>
      <c r="I33" s="85">
        <v>9.6999999999999993</v>
      </c>
      <c r="J33" s="85">
        <v>9.9</v>
      </c>
      <c r="K33" s="89">
        <v>10</v>
      </c>
      <c r="L33" s="85">
        <v>9.6</v>
      </c>
      <c r="M33" s="85">
        <v>9.6</v>
      </c>
      <c r="N33" s="85">
        <v>9.9</v>
      </c>
      <c r="O33" s="85">
        <v>9.1999999999999993</v>
      </c>
      <c r="P33" s="85">
        <v>9.1999999999999993</v>
      </c>
      <c r="Q33" s="85">
        <v>9.8000000000000007</v>
      </c>
      <c r="R33" s="85">
        <v>9.6999999999999993</v>
      </c>
    </row>
    <row r="35" spans="2:18" x14ac:dyDescent="0.25">
      <c r="B35" s="88" t="s">
        <v>152</v>
      </c>
    </row>
    <row r="36" spans="2:18" x14ac:dyDescent="0.25">
      <c r="B36" s="88" t="s">
        <v>147</v>
      </c>
    </row>
  </sheetData>
  <mergeCells count="2">
    <mergeCell ref="G28:N28"/>
    <mergeCell ref="B2:J2"/>
  </mergeCells>
  <hyperlinks>
    <hyperlink ref="B36" r:id="rId1"/>
    <hyperlink ref="B35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I25" sqref="I25"/>
    </sheetView>
  </sheetViews>
  <sheetFormatPr defaultRowHeight="15" x14ac:dyDescent="0.25"/>
  <cols>
    <col min="1" max="1" width="32.28515625" style="83" customWidth="1"/>
    <col min="2" max="3" width="13.85546875" style="83" bestFit="1" customWidth="1"/>
    <col min="4" max="5" width="13.85546875" style="83" customWidth="1"/>
    <col min="6" max="6" width="13.85546875" style="83" bestFit="1" customWidth="1"/>
    <col min="7" max="16384" width="9.140625" style="83"/>
  </cols>
  <sheetData>
    <row r="1" spans="1:8" s="91" customFormat="1" x14ac:dyDescent="0.25"/>
    <row r="2" spans="1:8" s="91" customFormat="1" x14ac:dyDescent="0.25">
      <c r="A2" s="212" t="s">
        <v>156</v>
      </c>
      <c r="B2" s="212"/>
      <c r="C2" s="212"/>
      <c r="D2" s="212"/>
      <c r="E2" s="212"/>
      <c r="F2" s="212"/>
      <c r="G2" s="212"/>
      <c r="H2" s="212"/>
    </row>
    <row r="3" spans="1:8" s="91" customFormat="1" x14ac:dyDescent="0.25"/>
    <row r="4" spans="1:8" s="91" customFormat="1" x14ac:dyDescent="0.25"/>
    <row r="5" spans="1:8" s="91" customFormat="1" x14ac:dyDescent="0.25"/>
    <row r="6" spans="1:8" s="91" customFormat="1" x14ac:dyDescent="0.25"/>
    <row r="7" spans="1:8" s="91" customFormat="1" x14ac:dyDescent="0.25"/>
    <row r="8" spans="1:8" s="91" customFormat="1" x14ac:dyDescent="0.25"/>
    <row r="9" spans="1:8" s="91" customFormat="1" x14ac:dyDescent="0.25"/>
    <row r="10" spans="1:8" s="91" customFormat="1" x14ac:dyDescent="0.25"/>
    <row r="11" spans="1:8" s="91" customFormat="1" x14ac:dyDescent="0.25"/>
    <row r="12" spans="1:8" s="91" customFormat="1" x14ac:dyDescent="0.25"/>
    <row r="13" spans="1:8" s="91" customFormat="1" x14ac:dyDescent="0.25"/>
    <row r="14" spans="1:8" s="91" customFormat="1" x14ac:dyDescent="0.25"/>
    <row r="15" spans="1:8" s="91" customFormat="1" x14ac:dyDescent="0.25"/>
    <row r="16" spans="1:8" s="91" customFormat="1" x14ac:dyDescent="0.25"/>
    <row r="17" spans="1:6" s="91" customFormat="1" x14ac:dyDescent="0.25"/>
    <row r="18" spans="1:6" s="91" customFormat="1" x14ac:dyDescent="0.25">
      <c r="B18" s="118" t="s">
        <v>224</v>
      </c>
    </row>
    <row r="20" spans="1:6" x14ac:dyDescent="0.25">
      <c r="A20" s="83" t="s">
        <v>134</v>
      </c>
    </row>
    <row r="21" spans="1:6" x14ac:dyDescent="0.25">
      <c r="B21" s="83">
        <v>1983</v>
      </c>
      <c r="C21" s="83">
        <v>1990</v>
      </c>
      <c r="D21" s="83">
        <v>1995</v>
      </c>
      <c r="E21" s="83">
        <v>2001</v>
      </c>
      <c r="F21" s="83">
        <v>2009</v>
      </c>
    </row>
    <row r="22" spans="1:6" x14ac:dyDescent="0.25">
      <c r="A22" s="83" t="s">
        <v>132</v>
      </c>
      <c r="B22" s="53">
        <f>+'[1]SPSS output'!C6</f>
        <v>1742013746</v>
      </c>
      <c r="C22" s="53">
        <f>+'[1]SPSS output'!C21</f>
        <v>2137628325.5436659</v>
      </c>
      <c r="D22" s="53">
        <f>+'[1]SPSS output'!C36</f>
        <v>2961358169.9299955</v>
      </c>
      <c r="E22" s="53">
        <f>+'[1]SPSS output'!C51</f>
        <v>2437451730.3521123</v>
      </c>
      <c r="F22" s="53">
        <f>+'[1]SPSS output'!C67</f>
        <v>2314553058.2362647</v>
      </c>
    </row>
    <row r="23" spans="1:6" x14ac:dyDescent="0.25">
      <c r="A23" s="83" t="s">
        <v>135</v>
      </c>
      <c r="B23" s="53">
        <f>+'[1]SPSS output'!C7</f>
        <v>1288131268</v>
      </c>
      <c r="C23" s="53">
        <f>+'[1]SPSS output'!C22</f>
        <v>1289683195.5384252</v>
      </c>
      <c r="D23" s="53">
        <f>+'[1]SPSS output'!C37</f>
        <v>1409352717.690001</v>
      </c>
      <c r="E23" s="53">
        <f>+'[1]SPSS output'!C52</f>
        <v>1520418705.0092962</v>
      </c>
      <c r="F23" s="53">
        <f>+'[1]SPSS output'!C68</f>
        <v>1254316452.240001</v>
      </c>
    </row>
    <row r="24" spans="1:6" x14ac:dyDescent="0.25">
      <c r="A24" s="83" t="s">
        <v>136</v>
      </c>
      <c r="B24" s="53">
        <f>+'[1]SPSS output'!C8</f>
        <v>12014797531</v>
      </c>
      <c r="C24" s="53">
        <f>+'[1]SPSS output'!C23</f>
        <v>12654972371.60857</v>
      </c>
      <c r="D24" s="53">
        <f>+'[1]SPSS output'!C38</f>
        <v>15099509006.069969</v>
      </c>
      <c r="E24" s="53">
        <f>+'[1]SPSS output'!C53</f>
        <v>14776557568.655474</v>
      </c>
      <c r="F24" s="53">
        <f>+'[1]SPSS output'!C69</f>
        <v>15142259033.822823</v>
      </c>
    </row>
    <row r="25" spans="1:6" x14ac:dyDescent="0.25">
      <c r="A25" s="83" t="s">
        <v>137</v>
      </c>
      <c r="B25" s="53">
        <f>+'[1]SPSS output'!C9</f>
        <v>9336853790</v>
      </c>
      <c r="C25" s="53">
        <f>+'[1]SPSS output'!C24</f>
        <v>8488867711.7645693</v>
      </c>
      <c r="D25" s="53">
        <f>+'[1]SPSS output'!C39</f>
        <v>13973811879.439941</v>
      </c>
      <c r="E25" s="53">
        <f>+'[1]SPSS output'!C54</f>
        <v>11727594593.990408</v>
      </c>
      <c r="F25" s="53">
        <f>+'[1]SPSS output'!C70</f>
        <v>12412519026.477745</v>
      </c>
    </row>
    <row r="26" spans="1:6" x14ac:dyDescent="0.25">
      <c r="A26" s="83" t="s">
        <v>138</v>
      </c>
      <c r="B26" s="53">
        <f>+'[1]SPSS output'!C10</f>
        <v>9062067401</v>
      </c>
      <c r="C26" s="53">
        <f>+'[1]SPSS output'!C25</f>
        <v>9182162572.2830315</v>
      </c>
      <c r="D26" s="53">
        <f>+'[1]SPSS output'!C40</f>
        <v>12598673632.730005</v>
      </c>
      <c r="E26" s="53">
        <f>+'[1]SPSS output'!C55</f>
        <v>11064213603.558561</v>
      </c>
      <c r="F26" s="53">
        <f>+'[1]SPSS output'!C71</f>
        <v>11849868144.713972</v>
      </c>
    </row>
    <row r="27" spans="1:6" x14ac:dyDescent="0.25">
      <c r="A27" s="83" t="s">
        <v>139</v>
      </c>
      <c r="B27" s="53">
        <f>+'[1]SPSS output'!C11</f>
        <v>9922022347</v>
      </c>
      <c r="C27" s="53">
        <f>+'[1]SPSS output'!C26</f>
        <v>12620960091.489515</v>
      </c>
      <c r="D27" s="53">
        <f>+'[1]SPSS output'!C41</f>
        <v>16088214883.789946</v>
      </c>
      <c r="E27" s="53">
        <f>+'[1]SPSS output'!C56</f>
        <v>15297406399.572371</v>
      </c>
      <c r="F27" s="53">
        <f>+'[1]SPSS output'!C72</f>
        <v>14782376596.999582</v>
      </c>
    </row>
    <row r="28" spans="1:6" x14ac:dyDescent="0.25">
      <c r="A28" s="83" t="s">
        <v>133</v>
      </c>
      <c r="B28" s="53">
        <f>+'[1]SPSS output'!C12</f>
        <v>2858508628</v>
      </c>
      <c r="C28" s="53">
        <f>+'[1]SPSS output'!C27</f>
        <v>3069020128.5364385</v>
      </c>
      <c r="D28" s="53">
        <f>+'[1]SPSS output'!C42</f>
        <v>4546027626.5399961</v>
      </c>
      <c r="E28" s="53">
        <f>+'[1]SPSS output'!C57</f>
        <v>3784494423.7778149</v>
      </c>
      <c r="F28" s="53">
        <f>+'[1]SPSS output'!C73</f>
        <v>3457794370.2871308</v>
      </c>
    </row>
    <row r="31" spans="1:6" x14ac:dyDescent="0.25">
      <c r="A31" s="83" t="s">
        <v>140</v>
      </c>
    </row>
    <row r="32" spans="1:6" x14ac:dyDescent="0.25">
      <c r="B32" s="83">
        <v>1983</v>
      </c>
      <c r="C32" s="83">
        <v>1990</v>
      </c>
      <c r="D32" s="83">
        <v>1995</v>
      </c>
      <c r="E32" s="83">
        <v>2001</v>
      </c>
      <c r="F32" s="83">
        <v>2009</v>
      </c>
    </row>
    <row r="33" spans="1:6" x14ac:dyDescent="0.25">
      <c r="A33" s="83" t="s">
        <v>132</v>
      </c>
      <c r="B33" s="86">
        <f>+B22/SUM(B$22:B$28)</f>
        <v>3.7686026110049932E-2</v>
      </c>
      <c r="C33" s="86">
        <f t="shared" ref="C33:F39" si="0">+C22/SUM(C$22:C$28)</f>
        <v>4.323393802180709E-2</v>
      </c>
      <c r="D33" s="86">
        <f t="shared" si="0"/>
        <v>4.4413523151244111E-2</v>
      </c>
      <c r="E33" s="86">
        <f t="shared" si="0"/>
        <v>4.0216575694284648E-2</v>
      </c>
      <c r="F33" s="86">
        <f t="shared" si="0"/>
        <v>3.7811038407648538E-2</v>
      </c>
    </row>
    <row r="34" spans="1:6" x14ac:dyDescent="0.25">
      <c r="A34" s="83" t="s">
        <v>135</v>
      </c>
      <c r="B34" s="86">
        <f t="shared" ref="B34:F39" si="1">+B23/SUM(B$22:B$28)</f>
        <v>2.786691477635431E-2</v>
      </c>
      <c r="C34" s="86">
        <f t="shared" si="1"/>
        <v>2.6084087059191342E-2</v>
      </c>
      <c r="D34" s="86">
        <f t="shared" si="0"/>
        <v>2.1137031038995648E-2</v>
      </c>
      <c r="E34" s="86">
        <f t="shared" si="0"/>
        <v>2.5086049161752836E-2</v>
      </c>
      <c r="F34" s="86">
        <f t="shared" si="1"/>
        <v>2.0490784336191649E-2</v>
      </c>
    </row>
    <row r="35" spans="1:6" x14ac:dyDescent="0.25">
      <c r="A35" s="83" t="s">
        <v>136</v>
      </c>
      <c r="B35" s="86">
        <f t="shared" si="1"/>
        <v>0.25992330686248755</v>
      </c>
      <c r="C35" s="86">
        <f t="shared" si="1"/>
        <v>0.25594921467119647</v>
      </c>
      <c r="D35" s="86">
        <f t="shared" si="0"/>
        <v>0.22645771106754053</v>
      </c>
      <c r="E35" s="86">
        <f t="shared" si="0"/>
        <v>0.2438048469066261</v>
      </c>
      <c r="F35" s="86">
        <f t="shared" si="1"/>
        <v>0.24736721237348869</v>
      </c>
    </row>
    <row r="36" spans="1:6" x14ac:dyDescent="0.25">
      <c r="A36" s="83" t="s">
        <v>137</v>
      </c>
      <c r="B36" s="86">
        <f t="shared" si="1"/>
        <v>0.20198974693719707</v>
      </c>
      <c r="C36" s="86">
        <f t="shared" si="1"/>
        <v>0.17168895833769762</v>
      </c>
      <c r="D36" s="86">
        <f t="shared" si="0"/>
        <v>0.20957485782049354</v>
      </c>
      <c r="E36" s="86">
        <f t="shared" si="0"/>
        <v>0.19349868135971884</v>
      </c>
      <c r="F36" s="86">
        <f t="shared" si="1"/>
        <v>0.20277359033776363</v>
      </c>
    </row>
    <row r="37" spans="1:6" x14ac:dyDescent="0.25">
      <c r="A37" s="83" t="s">
        <v>138</v>
      </c>
      <c r="B37" s="86">
        <f t="shared" si="1"/>
        <v>0.19604512850102293</v>
      </c>
      <c r="C37" s="86">
        <f t="shared" si="1"/>
        <v>0.18571097828958485</v>
      </c>
      <c r="D37" s="86">
        <f t="shared" si="0"/>
        <v>0.18895096471071252</v>
      </c>
      <c r="E37" s="86">
        <f t="shared" si="0"/>
        <v>0.18255327001735849</v>
      </c>
      <c r="F37" s="86">
        <f t="shared" si="1"/>
        <v>0.19358200407243131</v>
      </c>
    </row>
    <row r="38" spans="1:6" x14ac:dyDescent="0.25">
      <c r="A38" s="83" t="s">
        <v>139</v>
      </c>
      <c r="B38" s="86">
        <f t="shared" si="1"/>
        <v>0.21464904860374215</v>
      </c>
      <c r="C38" s="86">
        <f t="shared" si="1"/>
        <v>0.2552613098595527</v>
      </c>
      <c r="D38" s="86">
        <f t="shared" si="0"/>
        <v>0.24128601243134529</v>
      </c>
      <c r="E38" s="86">
        <f t="shared" si="0"/>
        <v>0.25239855818837653</v>
      </c>
      <c r="F38" s="86">
        <f t="shared" si="1"/>
        <v>0.24148809519683131</v>
      </c>
    </row>
    <row r="39" spans="1:6" x14ac:dyDescent="0.25">
      <c r="A39" s="83" t="s">
        <v>133</v>
      </c>
      <c r="B39" s="86">
        <f t="shared" si="1"/>
        <v>6.1839828209146068E-2</v>
      </c>
      <c r="C39" s="86">
        <f t="shared" si="1"/>
        <v>6.2071513760969955E-2</v>
      </c>
      <c r="D39" s="86">
        <f t="shared" si="0"/>
        <v>6.8179899779668443E-2</v>
      </c>
      <c r="E39" s="86">
        <f t="shared" si="0"/>
        <v>6.2442018671882399E-2</v>
      </c>
      <c r="F39" s="86">
        <f t="shared" si="1"/>
        <v>5.6487275275644878E-2</v>
      </c>
    </row>
  </sheetData>
  <mergeCells count="1">
    <mergeCell ref="A2:H2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H14" sqref="H14"/>
    </sheetView>
  </sheetViews>
  <sheetFormatPr defaultRowHeight="15" x14ac:dyDescent="0.25"/>
  <cols>
    <col min="1" max="1" width="28.42578125" style="87" customWidth="1"/>
    <col min="2" max="3" width="9.140625" style="87"/>
    <col min="4" max="4" width="9.140625" style="87" customWidth="1"/>
    <col min="5" max="16384" width="9.140625" style="87"/>
  </cols>
  <sheetData>
    <row r="1" spans="1:6" s="91" customFormat="1" x14ac:dyDescent="0.25"/>
    <row r="2" spans="1:6" s="91" customFormat="1" x14ac:dyDescent="0.25">
      <c r="A2" s="212" t="s">
        <v>157</v>
      </c>
      <c r="B2" s="212"/>
      <c r="C2" s="212"/>
      <c r="D2" s="212"/>
      <c r="E2" s="212"/>
      <c r="F2" s="212"/>
    </row>
    <row r="3" spans="1:6" s="91" customFormat="1" x14ac:dyDescent="0.25"/>
    <row r="4" spans="1:6" s="91" customFormat="1" x14ac:dyDescent="0.25"/>
    <row r="5" spans="1:6" s="91" customFormat="1" x14ac:dyDescent="0.25"/>
    <row r="6" spans="1:6" s="91" customFormat="1" x14ac:dyDescent="0.25"/>
    <row r="7" spans="1:6" s="91" customFormat="1" x14ac:dyDescent="0.25"/>
    <row r="8" spans="1:6" s="91" customFormat="1" x14ac:dyDescent="0.25"/>
    <row r="9" spans="1:6" s="91" customFormat="1" x14ac:dyDescent="0.25"/>
    <row r="10" spans="1:6" s="91" customFormat="1" x14ac:dyDescent="0.25"/>
    <row r="11" spans="1:6" s="91" customFormat="1" x14ac:dyDescent="0.25"/>
    <row r="12" spans="1:6" s="91" customFormat="1" x14ac:dyDescent="0.25"/>
    <row r="13" spans="1:6" s="91" customFormat="1" x14ac:dyDescent="0.25"/>
    <row r="14" spans="1:6" s="91" customFormat="1" x14ac:dyDescent="0.25"/>
    <row r="15" spans="1:6" s="91" customFormat="1" x14ac:dyDescent="0.25">
      <c r="B15" s="92" t="s">
        <v>158</v>
      </c>
    </row>
    <row r="16" spans="1:6" s="91" customFormat="1" x14ac:dyDescent="0.25">
      <c r="B16" s="92" t="s">
        <v>225</v>
      </c>
    </row>
    <row r="17" spans="1:11" s="91" customFormat="1" x14ac:dyDescent="0.25"/>
    <row r="18" spans="1:11" x14ac:dyDescent="0.25">
      <c r="E18" s="87" t="s">
        <v>131</v>
      </c>
    </row>
    <row r="19" spans="1:11" ht="15.75" thickBot="1" x14ac:dyDescent="0.3">
      <c r="B19" s="87">
        <v>2004</v>
      </c>
      <c r="C19" s="87">
        <f>+B19+1</f>
        <v>2005</v>
      </c>
      <c r="D19" s="87">
        <f t="shared" ref="D19:K19" si="0">+C19+1</f>
        <v>2006</v>
      </c>
      <c r="E19" s="87">
        <f t="shared" si="0"/>
        <v>2007</v>
      </c>
      <c r="F19" s="87">
        <f t="shared" si="0"/>
        <v>2008</v>
      </c>
      <c r="G19" s="87">
        <f t="shared" si="0"/>
        <v>2009</v>
      </c>
      <c r="H19" s="87">
        <f t="shared" si="0"/>
        <v>2010</v>
      </c>
      <c r="I19" s="87">
        <f t="shared" si="0"/>
        <v>2011</v>
      </c>
      <c r="J19" s="87">
        <f t="shared" si="0"/>
        <v>2012</v>
      </c>
      <c r="K19" s="87">
        <f t="shared" si="0"/>
        <v>2013</v>
      </c>
    </row>
    <row r="20" spans="1:11" ht="23.25" thickBot="1" x14ac:dyDescent="0.3">
      <c r="A20" s="80" t="s">
        <v>129</v>
      </c>
      <c r="B20" s="87">
        <v>7258</v>
      </c>
      <c r="C20" s="87">
        <v>7348</v>
      </c>
      <c r="D20" s="87">
        <v>7727</v>
      </c>
      <c r="E20" s="87">
        <v>7815</v>
      </c>
      <c r="F20" s="87">
        <v>7685</v>
      </c>
      <c r="G20" s="87">
        <v>7292</v>
      </c>
      <c r="H20" s="87">
        <v>7226</v>
      </c>
      <c r="I20" s="87">
        <v>6939</v>
      </c>
      <c r="J20" s="87">
        <v>6941</v>
      </c>
      <c r="K20" s="87">
        <v>6918</v>
      </c>
    </row>
    <row r="21" spans="1:11" ht="23.25" thickBot="1" x14ac:dyDescent="0.3">
      <c r="A21" s="81" t="s">
        <v>130</v>
      </c>
      <c r="B21" s="87">
        <v>5.2</v>
      </c>
      <c r="C21" s="87">
        <v>5.4</v>
      </c>
      <c r="D21" s="87">
        <v>5.4</v>
      </c>
      <c r="E21" s="87">
        <v>5.4</v>
      </c>
      <c r="F21" s="87">
        <v>5.3</v>
      </c>
      <c r="G21" s="87">
        <v>5.2</v>
      </c>
      <c r="H21" s="87">
        <v>5.2</v>
      </c>
      <c r="I21" s="87">
        <v>5</v>
      </c>
      <c r="J21" s="87">
        <v>4.8</v>
      </c>
      <c r="K21" s="87">
        <v>4.8</v>
      </c>
    </row>
  </sheetData>
  <mergeCells count="1">
    <mergeCell ref="A2:F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workbookViewId="0">
      <selection activeCell="N32" sqref="N32"/>
    </sheetView>
  </sheetViews>
  <sheetFormatPr defaultRowHeight="15" x14ac:dyDescent="0.25"/>
  <cols>
    <col min="1" max="1" width="31.28515625" customWidth="1"/>
    <col min="2" max="2" width="8.7109375" customWidth="1"/>
    <col min="3" max="3" width="8.28515625" customWidth="1"/>
    <col min="4" max="4" width="8.7109375" customWidth="1"/>
    <col min="5" max="5" width="6.42578125" customWidth="1"/>
    <col min="6" max="6" width="8.7109375" customWidth="1"/>
    <col min="7" max="7" width="6.85546875" customWidth="1"/>
    <col min="8" max="8" width="8.7109375" customWidth="1"/>
    <col min="9" max="9" width="6.85546875" customWidth="1"/>
    <col min="10" max="10" width="8.7109375" customWidth="1"/>
    <col min="11" max="11" width="6.85546875" customWidth="1"/>
    <col min="14" max="14" width="16.42578125" customWidth="1"/>
    <col min="15" max="15" width="16" customWidth="1"/>
  </cols>
  <sheetData>
    <row r="1" spans="2:2" s="91" customFormat="1" x14ac:dyDescent="0.25"/>
    <row r="2" spans="2:2" s="91" customFormat="1" x14ac:dyDescent="0.25">
      <c r="B2" s="84" t="s">
        <v>126</v>
      </c>
    </row>
    <row r="3" spans="2:2" s="91" customFormat="1" x14ac:dyDescent="0.25"/>
    <row r="4" spans="2:2" s="91" customFormat="1" x14ac:dyDescent="0.25"/>
    <row r="5" spans="2:2" s="91" customFormat="1" x14ac:dyDescent="0.25"/>
    <row r="6" spans="2:2" s="91" customFormat="1" x14ac:dyDescent="0.25"/>
    <row r="7" spans="2:2" s="91" customFormat="1" x14ac:dyDescent="0.25"/>
    <row r="8" spans="2:2" s="91" customFormat="1" x14ac:dyDescent="0.25"/>
    <row r="9" spans="2:2" s="91" customFormat="1" x14ac:dyDescent="0.25"/>
    <row r="10" spans="2:2" s="91" customFormat="1" x14ac:dyDescent="0.25"/>
    <row r="11" spans="2:2" s="91" customFormat="1" x14ac:dyDescent="0.25"/>
    <row r="12" spans="2:2" s="91" customFormat="1" x14ac:dyDescent="0.25"/>
    <row r="13" spans="2:2" s="91" customFormat="1" x14ac:dyDescent="0.25"/>
    <row r="14" spans="2:2" s="91" customFormat="1" x14ac:dyDescent="0.25"/>
    <row r="15" spans="2:2" s="91" customFormat="1" x14ac:dyDescent="0.25"/>
    <row r="16" spans="2:2" s="91" customFormat="1" x14ac:dyDescent="0.25"/>
    <row r="17" spans="1:11" s="91" customFormat="1" x14ac:dyDescent="0.25"/>
    <row r="18" spans="1:11" s="91" customFormat="1" x14ac:dyDescent="0.25">
      <c r="B18" s="92" t="s">
        <v>161</v>
      </c>
    </row>
    <row r="20" spans="1:11" ht="12.75" customHeight="1" x14ac:dyDescent="0.25">
      <c r="A20" s="1" t="s">
        <v>26</v>
      </c>
      <c r="B20" s="35"/>
      <c r="C20" s="36"/>
      <c r="D20" s="35"/>
      <c r="E20" s="36"/>
      <c r="F20" s="2"/>
      <c r="G20" s="3"/>
      <c r="H20" s="2"/>
      <c r="I20" s="3"/>
      <c r="J20" s="2"/>
      <c r="K20" s="3"/>
    </row>
    <row r="21" spans="1:11" ht="12.75" customHeight="1" x14ac:dyDescent="0.25">
      <c r="A21" s="4" t="s">
        <v>1</v>
      </c>
      <c r="B21" s="35"/>
      <c r="C21" s="36"/>
      <c r="D21" s="35"/>
      <c r="E21" s="36"/>
      <c r="F21" s="2"/>
      <c r="G21" s="3"/>
      <c r="H21" s="2"/>
      <c r="I21" s="3"/>
      <c r="J21" s="2"/>
      <c r="K21" s="3"/>
    </row>
    <row r="22" spans="1:11" ht="12.75" customHeight="1" x14ac:dyDescent="0.25">
      <c r="A22" s="5"/>
      <c r="B22" s="98" t="s">
        <v>2</v>
      </c>
      <c r="C22" s="99"/>
      <c r="D22" s="102" t="s">
        <v>3</v>
      </c>
      <c r="E22" s="99"/>
      <c r="F22" s="103" t="s">
        <v>4</v>
      </c>
      <c r="G22" s="104"/>
      <c r="H22" s="104"/>
      <c r="I22" s="104"/>
      <c r="J22" s="104"/>
      <c r="K22" s="105"/>
    </row>
    <row r="23" spans="1:11" ht="12.75" customHeight="1" x14ac:dyDescent="0.25">
      <c r="A23" s="5"/>
      <c r="B23" s="100"/>
      <c r="C23" s="101"/>
      <c r="D23" s="100"/>
      <c r="E23" s="101"/>
      <c r="F23" s="103" t="s">
        <v>5</v>
      </c>
      <c r="G23" s="105"/>
      <c r="H23" s="103" t="s">
        <v>6</v>
      </c>
      <c r="I23" s="105"/>
      <c r="J23" s="103" t="s">
        <v>7</v>
      </c>
      <c r="K23" s="105"/>
    </row>
    <row r="24" spans="1:11" ht="12.75" customHeight="1" x14ac:dyDescent="0.25">
      <c r="A24" s="6"/>
      <c r="B24" s="7" t="s">
        <v>8</v>
      </c>
      <c r="C24" s="8" t="s">
        <v>9</v>
      </c>
      <c r="D24" s="7" t="s">
        <v>8</v>
      </c>
      <c r="E24" s="8" t="s">
        <v>9</v>
      </c>
      <c r="F24" s="7" t="s">
        <v>8</v>
      </c>
      <c r="G24" s="8" t="s">
        <v>9</v>
      </c>
      <c r="H24" s="7" t="s">
        <v>8</v>
      </c>
      <c r="I24" s="8" t="s">
        <v>9</v>
      </c>
      <c r="J24" s="7" t="s">
        <v>8</v>
      </c>
      <c r="K24" s="8" t="s">
        <v>9</v>
      </c>
    </row>
    <row r="25" spans="1:11" ht="12.75" customHeight="1" x14ac:dyDescent="0.25">
      <c r="A25" s="9" t="s">
        <v>5</v>
      </c>
      <c r="B25" s="10">
        <v>141645.6</v>
      </c>
      <c r="C25" s="11">
        <v>100</v>
      </c>
      <c r="D25" s="12">
        <v>128244.3</v>
      </c>
      <c r="E25" s="11">
        <v>100</v>
      </c>
      <c r="F25" s="12">
        <v>13401.3</v>
      </c>
      <c r="G25" s="11">
        <v>100</v>
      </c>
      <c r="H25" s="12">
        <v>4027.5</v>
      </c>
      <c r="I25" s="11">
        <v>100</v>
      </c>
      <c r="J25" s="12">
        <v>9373.9</v>
      </c>
      <c r="K25" s="11">
        <v>100</v>
      </c>
    </row>
    <row r="26" spans="1:11" ht="12.75" customHeight="1" x14ac:dyDescent="0.25">
      <c r="A26" s="37" t="s">
        <v>27</v>
      </c>
      <c r="B26" s="12"/>
      <c r="C26" s="11"/>
      <c r="D26" s="12"/>
      <c r="E26" s="11"/>
      <c r="F26" s="14"/>
      <c r="G26" s="15"/>
      <c r="H26" s="14"/>
      <c r="I26" s="15"/>
      <c r="J26" s="14"/>
      <c r="K26" s="15"/>
    </row>
    <row r="27" spans="1:11" ht="12.75" customHeight="1" x14ac:dyDescent="0.25">
      <c r="A27" s="20" t="s">
        <v>28</v>
      </c>
      <c r="B27" s="38">
        <v>101976.8</v>
      </c>
      <c r="C27" s="39">
        <v>72</v>
      </c>
      <c r="D27" s="38">
        <v>93765.6</v>
      </c>
      <c r="E27" s="40">
        <v>73.099999999999994</v>
      </c>
      <c r="F27" s="17">
        <v>8211.1</v>
      </c>
      <c r="G27" s="18">
        <v>61.3</v>
      </c>
      <c r="H27" s="17">
        <v>2675.3</v>
      </c>
      <c r="I27" s="18">
        <v>66.400000000000006</v>
      </c>
      <c r="J27" s="17">
        <v>5535.8</v>
      </c>
      <c r="K27" s="41">
        <v>59.1</v>
      </c>
    </row>
    <row r="28" spans="1:11" ht="12.75" customHeight="1" x14ac:dyDescent="0.25">
      <c r="A28" s="20" t="s">
        <v>29</v>
      </c>
      <c r="B28" s="38">
        <v>7238.6</v>
      </c>
      <c r="C28" s="40">
        <v>5.0999999999999996</v>
      </c>
      <c r="D28" s="38">
        <v>7018.3</v>
      </c>
      <c r="E28" s="40">
        <v>5.5</v>
      </c>
      <c r="F28" s="17">
        <v>220.3</v>
      </c>
      <c r="G28" s="18">
        <v>1.6</v>
      </c>
      <c r="H28" s="17">
        <v>51.1</v>
      </c>
      <c r="I28" s="18">
        <v>1.3</v>
      </c>
      <c r="J28" s="17">
        <v>169.2</v>
      </c>
      <c r="K28" s="18">
        <v>1.8</v>
      </c>
    </row>
    <row r="29" spans="1:11" ht="12.75" customHeight="1" x14ac:dyDescent="0.25">
      <c r="A29" s="20" t="s">
        <v>30</v>
      </c>
      <c r="B29" s="38">
        <v>3729</v>
      </c>
      <c r="C29" s="40">
        <v>2.6</v>
      </c>
      <c r="D29" s="38">
        <v>3651.6</v>
      </c>
      <c r="E29" s="40">
        <v>2.8</v>
      </c>
      <c r="F29" s="17">
        <v>77.400000000000006</v>
      </c>
      <c r="G29" s="18">
        <v>0.6</v>
      </c>
      <c r="H29" s="17">
        <v>11.9</v>
      </c>
      <c r="I29" s="18">
        <v>0.3</v>
      </c>
      <c r="J29" s="17">
        <v>65.5</v>
      </c>
      <c r="K29" s="18">
        <v>0.7</v>
      </c>
    </row>
    <row r="30" spans="1:11" ht="12.75" customHeight="1" x14ac:dyDescent="0.25">
      <c r="A30" s="20" t="s">
        <v>31</v>
      </c>
      <c r="B30" s="38">
        <v>4729.3</v>
      </c>
      <c r="C30" s="40">
        <v>3.3</v>
      </c>
      <c r="D30" s="38">
        <v>4478.1000000000004</v>
      </c>
      <c r="E30" s="40">
        <v>3.5</v>
      </c>
      <c r="F30" s="17">
        <v>251.2</v>
      </c>
      <c r="G30" s="18">
        <v>1.9</v>
      </c>
      <c r="H30" s="17">
        <v>116.9</v>
      </c>
      <c r="I30" s="18">
        <v>2.9</v>
      </c>
      <c r="J30" s="17">
        <v>134.4</v>
      </c>
      <c r="K30" s="18">
        <v>1.4</v>
      </c>
    </row>
    <row r="31" spans="1:11" ht="12.75" customHeight="1" x14ac:dyDescent="0.25">
      <c r="A31" s="20" t="s">
        <v>32</v>
      </c>
      <c r="B31" s="38">
        <v>1138.5</v>
      </c>
      <c r="C31" s="40">
        <v>0.8</v>
      </c>
      <c r="D31" s="38">
        <v>1009.2</v>
      </c>
      <c r="E31" s="40">
        <v>0.8</v>
      </c>
      <c r="F31" s="17">
        <v>129.30000000000001</v>
      </c>
      <c r="G31" s="18">
        <v>1</v>
      </c>
      <c r="H31" s="17">
        <v>38.799999999999997</v>
      </c>
      <c r="I31" s="18">
        <v>1</v>
      </c>
      <c r="J31" s="17">
        <v>90.4</v>
      </c>
      <c r="K31" s="18">
        <v>1</v>
      </c>
    </row>
    <row r="32" spans="1:11" ht="12.75" customHeight="1" x14ac:dyDescent="0.25">
      <c r="A32" s="20" t="s">
        <v>33</v>
      </c>
      <c r="B32" s="38">
        <v>19382.7</v>
      </c>
      <c r="C32" s="40">
        <v>13.7</v>
      </c>
      <c r="D32" s="38">
        <v>15506.1</v>
      </c>
      <c r="E32" s="40">
        <v>12.1</v>
      </c>
      <c r="F32" s="17">
        <v>3876.6</v>
      </c>
      <c r="G32" s="18">
        <v>28.9</v>
      </c>
      <c r="H32" s="17">
        <v>1020</v>
      </c>
      <c r="I32" s="18">
        <v>25.3</v>
      </c>
      <c r="J32" s="17">
        <v>2856.6</v>
      </c>
      <c r="K32" s="41">
        <v>30.5</v>
      </c>
    </row>
    <row r="33" spans="1:11" ht="12.75" customHeight="1" x14ac:dyDescent="0.25">
      <c r="A33" s="42" t="s">
        <v>34</v>
      </c>
      <c r="B33" s="43">
        <v>3450.7</v>
      </c>
      <c r="C33" s="44">
        <v>2.4</v>
      </c>
      <c r="D33" s="43">
        <v>2815.3</v>
      </c>
      <c r="E33" s="44">
        <v>2.2000000000000002</v>
      </c>
      <c r="F33" s="45">
        <v>635.4</v>
      </c>
      <c r="G33" s="46">
        <v>4.7</v>
      </c>
      <c r="H33" s="45">
        <v>113.4</v>
      </c>
      <c r="I33" s="46">
        <v>2.8</v>
      </c>
      <c r="J33" s="45">
        <v>522</v>
      </c>
      <c r="K33" s="46">
        <v>5.6</v>
      </c>
    </row>
    <row r="34" spans="1:11" ht="12.75" customHeight="1" x14ac:dyDescent="0.25">
      <c r="A34" s="47" t="s">
        <v>35</v>
      </c>
      <c r="B34" s="38"/>
      <c r="C34" s="40"/>
      <c r="D34" s="38"/>
      <c r="E34" s="40"/>
      <c r="F34" s="17"/>
      <c r="G34" s="18"/>
      <c r="H34" s="17"/>
      <c r="I34" s="18"/>
      <c r="J34" s="17"/>
      <c r="K34" s="18"/>
    </row>
    <row r="35" spans="1:11" ht="12.75" customHeight="1" x14ac:dyDescent="0.25">
      <c r="A35" s="48" t="s">
        <v>36</v>
      </c>
      <c r="B35" s="38"/>
      <c r="C35" s="40"/>
      <c r="D35" s="38"/>
      <c r="E35" s="40"/>
      <c r="F35" s="17"/>
      <c r="G35" s="18"/>
      <c r="H35" s="17"/>
      <c r="I35" s="18"/>
      <c r="J35" s="17"/>
      <c r="K35" s="18"/>
    </row>
    <row r="36" spans="1:11" ht="12.75" customHeight="1" x14ac:dyDescent="0.25">
      <c r="A36" s="49" t="s">
        <v>37</v>
      </c>
      <c r="B36" s="38">
        <v>4375.7</v>
      </c>
      <c r="C36" s="40">
        <v>3.1</v>
      </c>
      <c r="D36" s="38">
        <v>3768.1</v>
      </c>
      <c r="E36" s="40">
        <v>2.9</v>
      </c>
      <c r="F36" s="17">
        <v>607.5</v>
      </c>
      <c r="G36" s="18">
        <v>4.5</v>
      </c>
      <c r="H36" s="17">
        <v>165.5</v>
      </c>
      <c r="I36" s="18">
        <v>4.0999999999999996</v>
      </c>
      <c r="J36" s="17">
        <v>442</v>
      </c>
      <c r="K36" s="18">
        <v>4.7</v>
      </c>
    </row>
    <row r="37" spans="1:11" ht="12.75" customHeight="1" x14ac:dyDescent="0.25">
      <c r="A37" s="49" t="s">
        <v>38</v>
      </c>
      <c r="B37" s="38">
        <v>2545</v>
      </c>
      <c r="C37" s="40">
        <v>1.8</v>
      </c>
      <c r="D37" s="38">
        <v>2315.1999999999998</v>
      </c>
      <c r="E37" s="40">
        <v>1.8</v>
      </c>
      <c r="F37" s="17">
        <v>229.8</v>
      </c>
      <c r="G37" s="18">
        <v>1.7</v>
      </c>
      <c r="H37" s="17">
        <v>70.400000000000006</v>
      </c>
      <c r="I37" s="18">
        <v>1.7</v>
      </c>
      <c r="J37" s="17">
        <v>159.4</v>
      </c>
      <c r="K37" s="18">
        <v>1.7</v>
      </c>
    </row>
    <row r="38" spans="1:11" ht="12.75" customHeight="1" x14ac:dyDescent="0.25">
      <c r="A38" s="49" t="s">
        <v>39</v>
      </c>
      <c r="B38" s="38">
        <v>2373.4</v>
      </c>
      <c r="C38" s="40">
        <v>1.7</v>
      </c>
      <c r="D38" s="38">
        <v>2042.7</v>
      </c>
      <c r="E38" s="40">
        <v>1.6</v>
      </c>
      <c r="F38" s="17">
        <v>330.7</v>
      </c>
      <c r="G38" s="18">
        <v>2.5</v>
      </c>
      <c r="H38" s="17">
        <v>59.6</v>
      </c>
      <c r="I38" s="18">
        <v>1.5</v>
      </c>
      <c r="J38" s="17">
        <v>271.10000000000002</v>
      </c>
      <c r="K38" s="18">
        <v>2.9</v>
      </c>
    </row>
    <row r="39" spans="1:11" ht="12.75" customHeight="1" x14ac:dyDescent="0.25">
      <c r="A39" s="49" t="s">
        <v>40</v>
      </c>
      <c r="B39" s="38">
        <v>4618.2</v>
      </c>
      <c r="C39" s="40">
        <v>3.3</v>
      </c>
      <c r="D39" s="38">
        <v>4483.1000000000004</v>
      </c>
      <c r="E39" s="40">
        <v>3.5</v>
      </c>
      <c r="F39" s="17">
        <v>135.1</v>
      </c>
      <c r="G39" s="18">
        <v>1</v>
      </c>
      <c r="H39" s="17">
        <v>35.5</v>
      </c>
      <c r="I39" s="18">
        <v>0.9</v>
      </c>
      <c r="J39" s="17">
        <v>99.5</v>
      </c>
      <c r="K39" s="18">
        <v>1.1000000000000001</v>
      </c>
    </row>
    <row r="40" spans="1:11" ht="12.75" customHeight="1" x14ac:dyDescent="0.25">
      <c r="A40" s="49" t="s">
        <v>41</v>
      </c>
      <c r="B40" s="38">
        <v>11451.8</v>
      </c>
      <c r="C40" s="40">
        <v>8.1</v>
      </c>
      <c r="D40" s="38">
        <v>9450.2000000000007</v>
      </c>
      <c r="E40" s="40">
        <v>7.4</v>
      </c>
      <c r="F40" s="17">
        <v>2001.6</v>
      </c>
      <c r="G40" s="18">
        <v>14.9</v>
      </c>
      <c r="H40" s="17">
        <v>469.6</v>
      </c>
      <c r="I40" s="18">
        <v>11.7</v>
      </c>
      <c r="J40" s="17">
        <v>1532</v>
      </c>
      <c r="K40" s="41">
        <v>16.3</v>
      </c>
    </row>
    <row r="41" spans="1:11" ht="12.75" customHeight="1" x14ac:dyDescent="0.25">
      <c r="A41" s="48" t="s">
        <v>42</v>
      </c>
      <c r="B41" s="50">
        <f>SUM(B36:B40)</f>
        <v>25364.1</v>
      </c>
      <c r="C41" s="40"/>
      <c r="D41" s="38"/>
      <c r="E41" s="40"/>
      <c r="F41" s="17"/>
      <c r="G41" s="18"/>
      <c r="H41" s="17"/>
      <c r="I41" s="18"/>
      <c r="J41" s="17"/>
      <c r="K41" s="18"/>
    </row>
    <row r="42" spans="1:11" ht="12.75" customHeight="1" x14ac:dyDescent="0.25">
      <c r="A42" s="49" t="s">
        <v>43</v>
      </c>
      <c r="B42" s="38">
        <v>2576.1</v>
      </c>
      <c r="C42" s="40">
        <v>1.8</v>
      </c>
      <c r="D42" s="38">
        <v>2370.1</v>
      </c>
      <c r="E42" s="40">
        <v>1.8</v>
      </c>
      <c r="F42" s="17">
        <v>206.1</v>
      </c>
      <c r="G42" s="18">
        <v>1.5</v>
      </c>
      <c r="H42" s="17">
        <v>74.5</v>
      </c>
      <c r="I42" s="18">
        <v>1.9</v>
      </c>
      <c r="J42" s="17">
        <v>131.5</v>
      </c>
      <c r="K42" s="18">
        <v>1.4</v>
      </c>
    </row>
    <row r="43" spans="1:11" ht="12.75" customHeight="1" x14ac:dyDescent="0.25">
      <c r="A43" s="49" t="s">
        <v>44</v>
      </c>
      <c r="B43" s="38">
        <v>111256</v>
      </c>
      <c r="C43" s="40">
        <v>78.5</v>
      </c>
      <c r="D43" s="38">
        <v>101785.2</v>
      </c>
      <c r="E43" s="40">
        <v>79.400000000000006</v>
      </c>
      <c r="F43" s="17">
        <v>9470.7999999999993</v>
      </c>
      <c r="G43" s="18">
        <v>70.7</v>
      </c>
      <c r="H43" s="17">
        <v>3067.9</v>
      </c>
      <c r="I43" s="41">
        <v>76.2</v>
      </c>
      <c r="J43" s="17">
        <v>6402.9</v>
      </c>
      <c r="K43" s="41">
        <v>68.3</v>
      </c>
    </row>
    <row r="44" spans="1:11" ht="12.75" customHeight="1" x14ac:dyDescent="0.25">
      <c r="A44" s="51" t="s">
        <v>45</v>
      </c>
      <c r="B44" s="43">
        <v>2449.4</v>
      </c>
      <c r="C44" s="44">
        <v>1.7</v>
      </c>
      <c r="D44" s="43">
        <v>2029.7</v>
      </c>
      <c r="E44" s="44">
        <v>1.6</v>
      </c>
      <c r="F44" s="45">
        <v>419.7</v>
      </c>
      <c r="G44" s="46">
        <v>3.1</v>
      </c>
      <c r="H44" s="45">
        <v>84.4</v>
      </c>
      <c r="I44" s="46">
        <v>2.1</v>
      </c>
      <c r="J44" s="45">
        <v>335.4</v>
      </c>
      <c r="K44" s="46">
        <v>3.6</v>
      </c>
    </row>
    <row r="45" spans="1:11" ht="12.75" customHeight="1" x14ac:dyDescent="0.25">
      <c r="B45" s="2"/>
      <c r="C45" s="3"/>
      <c r="D45" s="2"/>
      <c r="E45" s="3"/>
      <c r="F45" s="2"/>
      <c r="G45" s="3"/>
      <c r="H45" s="2"/>
      <c r="I45" s="3"/>
      <c r="J45" s="2"/>
      <c r="K45" s="3"/>
    </row>
    <row r="46" spans="1:11" ht="11.25" customHeight="1" x14ac:dyDescent="0.25">
      <c r="A46" s="52" t="s">
        <v>21</v>
      </c>
      <c r="B46" s="30"/>
      <c r="C46" s="31"/>
      <c r="D46" s="30"/>
      <c r="E46" s="31"/>
      <c r="F46" s="30"/>
      <c r="G46" s="31"/>
      <c r="H46" s="30"/>
      <c r="I46" s="31"/>
      <c r="J46" s="30"/>
      <c r="K46" s="31"/>
    </row>
    <row r="47" spans="1:11" ht="11.25" customHeight="1" x14ac:dyDescent="0.25">
      <c r="A47" s="32" t="s">
        <v>22</v>
      </c>
      <c r="B47" s="30"/>
      <c r="C47" s="31"/>
      <c r="D47" s="30"/>
      <c r="E47" s="31"/>
      <c r="F47" s="30"/>
      <c r="G47" s="31"/>
      <c r="H47" s="30"/>
      <c r="I47" s="31"/>
      <c r="J47" s="30"/>
      <c r="K47" s="31"/>
    </row>
    <row r="48" spans="1:11" ht="11.25" customHeight="1" x14ac:dyDescent="0.25">
      <c r="A48" s="33" t="s">
        <v>23</v>
      </c>
      <c r="B48" s="30"/>
      <c r="C48" s="31"/>
      <c r="D48" s="30"/>
      <c r="E48" s="31"/>
      <c r="F48" s="30"/>
      <c r="G48" s="31"/>
      <c r="H48" s="30"/>
      <c r="I48" s="31"/>
      <c r="J48" s="30"/>
      <c r="K48" s="31"/>
    </row>
    <row r="49" spans="1:11" ht="11.25" customHeight="1" x14ac:dyDescent="0.25">
      <c r="A49" s="32" t="s">
        <v>46</v>
      </c>
      <c r="B49" s="30"/>
      <c r="C49" s="31"/>
      <c r="D49" s="30"/>
      <c r="E49" s="31"/>
      <c r="F49" s="30"/>
      <c r="G49" s="31"/>
      <c r="H49" s="30"/>
      <c r="I49" s="31"/>
      <c r="J49" s="30"/>
      <c r="K49" s="31"/>
    </row>
    <row r="50" spans="1:11" ht="11.25" customHeight="1" x14ac:dyDescent="0.25">
      <c r="A50" s="34" t="s">
        <v>25</v>
      </c>
      <c r="B50" s="30"/>
      <c r="C50" s="31"/>
      <c r="D50" s="30"/>
      <c r="E50" s="31"/>
      <c r="F50" s="30"/>
      <c r="G50" s="31"/>
      <c r="H50" s="30"/>
      <c r="I50" s="31"/>
      <c r="J50" s="30"/>
      <c r="K50" s="31"/>
    </row>
    <row r="67" spans="15:15" x14ac:dyDescent="0.25">
      <c r="O67" t="s">
        <v>47</v>
      </c>
    </row>
  </sheetData>
  <mergeCells count="6">
    <mergeCell ref="B22:C23"/>
    <mergeCell ref="D22:E23"/>
    <mergeCell ref="F22:K22"/>
    <mergeCell ref="F23:G23"/>
    <mergeCell ref="H23:I23"/>
    <mergeCell ref="J23:K23"/>
  </mergeCells>
  <pageMargins left="0.7" right="0.7" top="0.75" bottom="0.75" header="0.3" footer="0.3"/>
  <pageSetup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opLeftCell="A19" workbookViewId="0">
      <selection activeCell="N34" sqref="N34"/>
    </sheetView>
  </sheetViews>
  <sheetFormatPr defaultRowHeight="15" x14ac:dyDescent="0.25"/>
  <cols>
    <col min="1" max="1" width="35.7109375" customWidth="1"/>
    <col min="2" max="11" width="8.7109375" customWidth="1"/>
  </cols>
  <sheetData>
    <row r="1" spans="2:2" s="91" customFormat="1" x14ac:dyDescent="0.25"/>
    <row r="2" spans="2:2" s="91" customFormat="1" x14ac:dyDescent="0.25">
      <c r="B2" s="84" t="s">
        <v>128</v>
      </c>
    </row>
    <row r="3" spans="2:2" s="91" customFormat="1" x14ac:dyDescent="0.25"/>
    <row r="4" spans="2:2" s="91" customFormat="1" x14ac:dyDescent="0.25"/>
    <row r="5" spans="2:2" s="91" customFormat="1" x14ac:dyDescent="0.25"/>
    <row r="6" spans="2:2" s="91" customFormat="1" x14ac:dyDescent="0.25"/>
    <row r="7" spans="2:2" s="91" customFormat="1" x14ac:dyDescent="0.25"/>
    <row r="8" spans="2:2" s="91" customFormat="1" x14ac:dyDescent="0.25"/>
    <row r="9" spans="2:2" s="91" customFormat="1" x14ac:dyDescent="0.25"/>
    <row r="10" spans="2:2" s="91" customFormat="1" x14ac:dyDescent="0.25"/>
    <row r="11" spans="2:2" s="91" customFormat="1" x14ac:dyDescent="0.25"/>
    <row r="12" spans="2:2" s="91" customFormat="1" x14ac:dyDescent="0.25"/>
    <row r="13" spans="2:2" s="91" customFormat="1" x14ac:dyDescent="0.25"/>
    <row r="14" spans="2:2" s="91" customFormat="1" x14ac:dyDescent="0.25"/>
    <row r="15" spans="2:2" s="91" customFormat="1" x14ac:dyDescent="0.25"/>
    <row r="16" spans="2:2" s="91" customFormat="1" x14ac:dyDescent="0.25"/>
    <row r="17" spans="1:11" s="91" customFormat="1" x14ac:dyDescent="0.25"/>
    <row r="18" spans="1:11" s="91" customFormat="1" x14ac:dyDescent="0.25">
      <c r="C18" s="92" t="s">
        <v>162</v>
      </c>
    </row>
    <row r="20" spans="1:11" ht="12.75" customHeight="1" x14ac:dyDescent="0.25">
      <c r="A20" s="1" t="s">
        <v>0</v>
      </c>
      <c r="B20" s="2"/>
      <c r="C20" s="3"/>
      <c r="D20" s="2"/>
      <c r="E20" s="3"/>
      <c r="F20" s="2"/>
      <c r="G20" s="3"/>
      <c r="H20" s="2"/>
      <c r="I20" s="3"/>
      <c r="J20" s="2"/>
      <c r="K20" s="3"/>
    </row>
    <row r="21" spans="1:11" ht="12.75" customHeight="1" x14ac:dyDescent="0.25">
      <c r="A21" s="4" t="s">
        <v>1</v>
      </c>
      <c r="B21" s="2"/>
      <c r="C21" s="3"/>
      <c r="D21" s="2"/>
      <c r="E21" s="3"/>
      <c r="F21" s="2"/>
      <c r="G21" s="3"/>
      <c r="H21" s="2"/>
      <c r="I21" s="3"/>
      <c r="J21" s="2"/>
      <c r="K21" s="3"/>
    </row>
    <row r="22" spans="1:11" ht="12.75" customHeight="1" x14ac:dyDescent="0.25">
      <c r="A22" s="5"/>
      <c r="B22" s="98" t="s">
        <v>2</v>
      </c>
      <c r="C22" s="99"/>
      <c r="D22" s="102" t="s">
        <v>3</v>
      </c>
      <c r="E22" s="99"/>
      <c r="F22" s="103" t="s">
        <v>4</v>
      </c>
      <c r="G22" s="104"/>
      <c r="H22" s="104"/>
      <c r="I22" s="104"/>
      <c r="J22" s="104"/>
      <c r="K22" s="105"/>
    </row>
    <row r="23" spans="1:11" ht="12.75" customHeight="1" x14ac:dyDescent="0.25">
      <c r="A23" s="5"/>
      <c r="B23" s="100"/>
      <c r="C23" s="101"/>
      <c r="D23" s="100"/>
      <c r="E23" s="101"/>
      <c r="F23" s="103" t="s">
        <v>5</v>
      </c>
      <c r="G23" s="105"/>
      <c r="H23" s="103" t="s">
        <v>6</v>
      </c>
      <c r="I23" s="105"/>
      <c r="J23" s="103" t="s">
        <v>7</v>
      </c>
      <c r="K23" s="105"/>
    </row>
    <row r="24" spans="1:11" ht="12.75" customHeight="1" x14ac:dyDescent="0.25">
      <c r="A24" s="6"/>
      <c r="B24" s="7" t="s">
        <v>8</v>
      </c>
      <c r="C24" s="8" t="s">
        <v>9</v>
      </c>
      <c r="D24" s="7" t="s">
        <v>8</v>
      </c>
      <c r="E24" s="8" t="s">
        <v>9</v>
      </c>
      <c r="F24" s="7" t="s">
        <v>8</v>
      </c>
      <c r="G24" s="8" t="s">
        <v>9</v>
      </c>
      <c r="H24" s="7" t="s">
        <v>8</v>
      </c>
      <c r="I24" s="8" t="s">
        <v>9</v>
      </c>
      <c r="J24" s="7" t="s">
        <v>8</v>
      </c>
      <c r="K24" s="8" t="s">
        <v>9</v>
      </c>
    </row>
    <row r="25" spans="1:11" ht="12.75" customHeight="1" x14ac:dyDescent="0.25">
      <c r="A25" s="9" t="s">
        <v>5</v>
      </c>
      <c r="B25" s="10">
        <v>141645.6</v>
      </c>
      <c r="C25" s="11">
        <v>100</v>
      </c>
      <c r="D25" s="12">
        <v>128244.3</v>
      </c>
      <c r="E25" s="11">
        <v>100</v>
      </c>
      <c r="F25" s="12">
        <v>13401.3</v>
      </c>
      <c r="G25" s="11">
        <v>100</v>
      </c>
      <c r="H25" s="12">
        <v>4027.5</v>
      </c>
      <c r="I25" s="11">
        <v>100</v>
      </c>
      <c r="J25" s="12">
        <v>9373.9</v>
      </c>
      <c r="K25" s="11">
        <v>100</v>
      </c>
    </row>
    <row r="26" spans="1:11" ht="12.75" customHeight="1" x14ac:dyDescent="0.25">
      <c r="A26" s="13" t="s">
        <v>10</v>
      </c>
      <c r="B26" s="14"/>
      <c r="C26" s="15"/>
      <c r="D26" s="14"/>
      <c r="E26" s="15"/>
      <c r="F26" s="14"/>
      <c r="G26" s="15"/>
      <c r="H26" s="14"/>
      <c r="I26" s="15"/>
      <c r="J26" s="14"/>
      <c r="K26" s="15"/>
    </row>
    <row r="27" spans="1:11" ht="12.75" customHeight="1" x14ac:dyDescent="0.25">
      <c r="A27" s="16" t="s">
        <v>163</v>
      </c>
      <c r="B27" s="17">
        <v>6843.2</v>
      </c>
      <c r="C27" s="18">
        <v>4.8</v>
      </c>
      <c r="D27" s="17">
        <v>5202</v>
      </c>
      <c r="E27" s="18">
        <v>4.0999999999999996</v>
      </c>
      <c r="F27" s="17">
        <v>1641.2</v>
      </c>
      <c r="G27" s="18">
        <v>12.2</v>
      </c>
      <c r="H27" s="17">
        <v>210.7</v>
      </c>
      <c r="I27" s="18">
        <v>5.2</v>
      </c>
      <c r="J27" s="17">
        <v>1430.5</v>
      </c>
      <c r="K27" s="18">
        <v>15.3</v>
      </c>
    </row>
    <row r="28" spans="1:11" ht="12.75" customHeight="1" x14ac:dyDescent="0.25">
      <c r="A28" s="16" t="s">
        <v>164</v>
      </c>
      <c r="B28" s="17">
        <v>6106.6</v>
      </c>
      <c r="C28" s="18">
        <v>4.3</v>
      </c>
      <c r="D28" s="17">
        <v>5376.6</v>
      </c>
      <c r="E28" s="18">
        <v>4.2</v>
      </c>
      <c r="F28" s="17">
        <v>730.1</v>
      </c>
      <c r="G28" s="18">
        <v>5.4</v>
      </c>
      <c r="H28" s="17">
        <v>131.6</v>
      </c>
      <c r="I28" s="18">
        <v>3.3</v>
      </c>
      <c r="J28" s="17">
        <v>598.4</v>
      </c>
      <c r="K28" s="18">
        <v>6.4</v>
      </c>
    </row>
    <row r="29" spans="1:11" ht="12.75" customHeight="1" x14ac:dyDescent="0.25">
      <c r="A29" s="16" t="s">
        <v>165</v>
      </c>
      <c r="B29" s="17">
        <v>7077.2</v>
      </c>
      <c r="C29" s="18">
        <v>5</v>
      </c>
      <c r="D29" s="17">
        <v>6279.7</v>
      </c>
      <c r="E29" s="18">
        <v>4.9000000000000004</v>
      </c>
      <c r="F29" s="17">
        <v>797.4</v>
      </c>
      <c r="G29" s="18">
        <v>6</v>
      </c>
      <c r="H29" s="17">
        <v>189.8</v>
      </c>
      <c r="I29" s="18">
        <v>4.7</v>
      </c>
      <c r="J29" s="17">
        <v>607.70000000000005</v>
      </c>
      <c r="K29" s="18">
        <v>6.5</v>
      </c>
    </row>
    <row r="30" spans="1:11" ht="12.75" customHeight="1" x14ac:dyDescent="0.25">
      <c r="A30" s="16" t="s">
        <v>166</v>
      </c>
      <c r="B30" s="17">
        <v>7567.8</v>
      </c>
      <c r="C30" s="18">
        <v>5.3</v>
      </c>
      <c r="D30" s="17">
        <v>6821</v>
      </c>
      <c r="E30" s="18">
        <v>5.3</v>
      </c>
      <c r="F30" s="17">
        <v>746.8</v>
      </c>
      <c r="G30" s="18">
        <v>5.6</v>
      </c>
      <c r="H30" s="17">
        <v>171.9</v>
      </c>
      <c r="I30" s="18">
        <v>4.3</v>
      </c>
      <c r="J30" s="17">
        <v>574.9</v>
      </c>
      <c r="K30" s="18">
        <v>6.1</v>
      </c>
    </row>
    <row r="31" spans="1:11" ht="12.75" customHeight="1" x14ac:dyDescent="0.25">
      <c r="A31" s="16" t="s">
        <v>167</v>
      </c>
      <c r="B31" s="17">
        <v>8002.1</v>
      </c>
      <c r="C31" s="18">
        <v>5.6</v>
      </c>
      <c r="D31" s="17">
        <v>7307.2</v>
      </c>
      <c r="E31" s="18">
        <v>5.7</v>
      </c>
      <c r="F31" s="17">
        <v>694.9</v>
      </c>
      <c r="G31" s="18">
        <v>5.2</v>
      </c>
      <c r="H31" s="17">
        <v>179.4</v>
      </c>
      <c r="I31" s="18">
        <v>4.5</v>
      </c>
      <c r="J31" s="17">
        <v>515.5</v>
      </c>
      <c r="K31" s="18">
        <v>5.5</v>
      </c>
    </row>
    <row r="32" spans="1:11" ht="12.75" customHeight="1" x14ac:dyDescent="0.25">
      <c r="A32" s="16" t="s">
        <v>168</v>
      </c>
      <c r="B32" s="17">
        <v>73533.8</v>
      </c>
      <c r="C32" s="18">
        <v>51.9</v>
      </c>
      <c r="D32" s="17">
        <v>69029.5</v>
      </c>
      <c r="E32" s="19">
        <v>53.8</v>
      </c>
      <c r="F32" s="17">
        <v>4504.3</v>
      </c>
      <c r="G32" s="18">
        <v>33.6</v>
      </c>
      <c r="H32" s="17">
        <v>1466.1</v>
      </c>
      <c r="I32" s="18">
        <v>36.4</v>
      </c>
      <c r="J32" s="17">
        <v>3038.2</v>
      </c>
      <c r="K32" s="18">
        <v>32.4</v>
      </c>
    </row>
    <row r="33" spans="1:11" ht="12.75" customHeight="1" x14ac:dyDescent="0.25">
      <c r="A33" s="16" t="s">
        <v>169</v>
      </c>
      <c r="B33" s="17">
        <v>8841.6</v>
      </c>
      <c r="C33" s="18">
        <v>6.2</v>
      </c>
      <c r="D33" s="17">
        <v>7757</v>
      </c>
      <c r="E33" s="18">
        <v>6</v>
      </c>
      <c r="F33" s="17">
        <v>1084.5999999999999</v>
      </c>
      <c r="G33" s="18">
        <v>8.1</v>
      </c>
      <c r="H33" s="17">
        <v>459.8</v>
      </c>
      <c r="I33" s="18">
        <v>11.4</v>
      </c>
      <c r="J33" s="17">
        <v>624.79999999999995</v>
      </c>
      <c r="K33" s="18">
        <v>6.7</v>
      </c>
    </row>
    <row r="34" spans="1:11" ht="12.75" customHeight="1" x14ac:dyDescent="0.25">
      <c r="A34" s="16" t="s">
        <v>170</v>
      </c>
      <c r="B34" s="17">
        <v>13009.8</v>
      </c>
      <c r="C34" s="18">
        <v>9.1999999999999993</v>
      </c>
      <c r="D34" s="17">
        <v>11207.2</v>
      </c>
      <c r="E34" s="18">
        <v>8.6999999999999993</v>
      </c>
      <c r="F34" s="17">
        <v>1802.6</v>
      </c>
      <c r="G34" s="18">
        <v>13.5</v>
      </c>
      <c r="H34" s="17">
        <v>701.2</v>
      </c>
      <c r="I34" s="18">
        <v>17.399999999999999</v>
      </c>
      <c r="J34" s="17">
        <v>1101.3</v>
      </c>
      <c r="K34" s="18">
        <v>11.7</v>
      </c>
    </row>
    <row r="35" spans="1:11" ht="12.75" customHeight="1" x14ac:dyDescent="0.25">
      <c r="A35" s="20" t="s">
        <v>171</v>
      </c>
      <c r="B35" s="17">
        <v>10663.6</v>
      </c>
      <c r="C35" s="18">
        <v>7.5</v>
      </c>
      <c r="D35" s="17">
        <v>9264.2000000000007</v>
      </c>
      <c r="E35" s="18">
        <v>7.2</v>
      </c>
      <c r="F35" s="17">
        <v>1399.5</v>
      </c>
      <c r="G35" s="18">
        <v>10.4</v>
      </c>
      <c r="H35" s="17">
        <v>517</v>
      </c>
      <c r="I35" s="18">
        <v>12.8</v>
      </c>
      <c r="J35" s="17">
        <v>882.4</v>
      </c>
      <c r="K35" s="18">
        <v>9.4</v>
      </c>
    </row>
    <row r="36" spans="1:11" ht="12.75" customHeight="1" x14ac:dyDescent="0.25">
      <c r="A36" s="21" t="s">
        <v>11</v>
      </c>
      <c r="B36" s="22">
        <v>8</v>
      </c>
      <c r="C36" s="23" t="s">
        <v>12</v>
      </c>
      <c r="D36" s="22">
        <v>8</v>
      </c>
      <c r="E36" s="23" t="s">
        <v>12</v>
      </c>
      <c r="F36" s="22">
        <v>8</v>
      </c>
      <c r="G36" s="23" t="s">
        <v>12</v>
      </c>
      <c r="H36" s="22">
        <v>8</v>
      </c>
      <c r="I36" s="23" t="s">
        <v>12</v>
      </c>
      <c r="J36" s="22">
        <v>8</v>
      </c>
      <c r="K36" s="23" t="s">
        <v>12</v>
      </c>
    </row>
    <row r="37" spans="1:11" ht="12.75" customHeight="1" x14ac:dyDescent="0.25">
      <c r="A37" s="21" t="s">
        <v>13</v>
      </c>
      <c r="B37" s="24">
        <v>7.91</v>
      </c>
      <c r="C37" s="25" t="s">
        <v>12</v>
      </c>
      <c r="D37" s="24">
        <v>7.94</v>
      </c>
      <c r="E37" s="25" t="s">
        <v>12</v>
      </c>
      <c r="F37" s="24">
        <v>7.64</v>
      </c>
      <c r="G37" s="25" t="s">
        <v>12</v>
      </c>
      <c r="H37" s="24">
        <v>8.4600000000000009</v>
      </c>
      <c r="I37" s="25" t="s">
        <v>12</v>
      </c>
      <c r="J37" s="24">
        <v>7.29</v>
      </c>
      <c r="K37" s="25" t="s">
        <v>12</v>
      </c>
    </row>
    <row r="38" spans="1:11" ht="12.75" customHeight="1" x14ac:dyDescent="0.25">
      <c r="A38" s="26" t="s">
        <v>14</v>
      </c>
      <c r="B38" s="17"/>
      <c r="C38" s="18"/>
      <c r="D38" s="17"/>
      <c r="E38" s="18"/>
      <c r="F38" s="17"/>
      <c r="G38" s="18"/>
      <c r="H38" s="17"/>
      <c r="I38" s="18"/>
      <c r="J38" s="17"/>
      <c r="K38" s="18"/>
    </row>
    <row r="39" spans="1:11" ht="12.75" customHeight="1" x14ac:dyDescent="0.25">
      <c r="A39" s="21" t="s">
        <v>15</v>
      </c>
      <c r="B39" s="17">
        <v>2526.5</v>
      </c>
      <c r="C39" s="18">
        <v>1.8</v>
      </c>
      <c r="D39" s="17">
        <v>2091</v>
      </c>
      <c r="E39" s="18">
        <v>1.6</v>
      </c>
      <c r="F39" s="17">
        <v>435.4</v>
      </c>
      <c r="G39" s="18">
        <v>3.2</v>
      </c>
      <c r="H39" s="17">
        <v>71</v>
      </c>
      <c r="I39" s="18">
        <v>1.8</v>
      </c>
      <c r="J39" s="17">
        <v>364.4</v>
      </c>
      <c r="K39" s="18">
        <v>3.9</v>
      </c>
    </row>
    <row r="40" spans="1:11" ht="12.75" customHeight="1" x14ac:dyDescent="0.25">
      <c r="A40" s="27" t="s">
        <v>16</v>
      </c>
      <c r="B40" s="17">
        <v>5783.3</v>
      </c>
      <c r="C40" s="18">
        <v>4.0999999999999996</v>
      </c>
      <c r="D40" s="17">
        <v>5049.6000000000004</v>
      </c>
      <c r="E40" s="18">
        <v>3.9</v>
      </c>
      <c r="F40" s="17">
        <v>733.7</v>
      </c>
      <c r="G40" s="18">
        <v>5.5</v>
      </c>
      <c r="H40" s="17">
        <v>147.69999999999999</v>
      </c>
      <c r="I40" s="18">
        <v>3.7</v>
      </c>
      <c r="J40" s="17">
        <v>586</v>
      </c>
      <c r="K40" s="18">
        <v>6.3</v>
      </c>
    </row>
    <row r="41" spans="1:11" ht="12.75" customHeight="1" x14ac:dyDescent="0.25">
      <c r="A41" s="21" t="s">
        <v>17</v>
      </c>
      <c r="B41" s="17">
        <v>7888.6</v>
      </c>
      <c r="C41" s="18">
        <v>5.6</v>
      </c>
      <c r="D41" s="17">
        <v>7135.6</v>
      </c>
      <c r="E41" s="18">
        <v>5.6</v>
      </c>
      <c r="F41" s="17">
        <v>752.9</v>
      </c>
      <c r="G41" s="18">
        <v>5.6</v>
      </c>
      <c r="H41" s="17">
        <v>181.2</v>
      </c>
      <c r="I41" s="18">
        <v>4.5</v>
      </c>
      <c r="J41" s="17">
        <v>571.70000000000005</v>
      </c>
      <c r="K41" s="18">
        <v>6.1</v>
      </c>
    </row>
    <row r="42" spans="1:11" ht="12.75" customHeight="1" x14ac:dyDescent="0.25">
      <c r="A42" s="21" t="s">
        <v>18</v>
      </c>
      <c r="B42" s="17">
        <v>11927.4</v>
      </c>
      <c r="C42" s="18">
        <v>8.4</v>
      </c>
      <c r="D42" s="17">
        <v>10984.8</v>
      </c>
      <c r="E42" s="18">
        <v>8.6</v>
      </c>
      <c r="F42" s="17">
        <v>942.6</v>
      </c>
      <c r="G42" s="18">
        <v>7</v>
      </c>
      <c r="H42" s="17">
        <v>268.2</v>
      </c>
      <c r="I42" s="18">
        <v>6.7</v>
      </c>
      <c r="J42" s="17">
        <v>674.4</v>
      </c>
      <c r="K42" s="18">
        <v>7.2</v>
      </c>
    </row>
    <row r="43" spans="1:11" ht="12.75" customHeight="1" x14ac:dyDescent="0.25">
      <c r="A43" s="21" t="s">
        <v>19</v>
      </c>
      <c r="B43" s="17">
        <v>94623.7</v>
      </c>
      <c r="C43" s="18">
        <v>66.8</v>
      </c>
      <c r="D43" s="17">
        <v>86971.3</v>
      </c>
      <c r="E43" s="18">
        <v>67.8</v>
      </c>
      <c r="F43" s="17">
        <v>7652.4</v>
      </c>
      <c r="G43" s="18">
        <v>57.1</v>
      </c>
      <c r="H43" s="17">
        <v>2723.3</v>
      </c>
      <c r="I43" s="18">
        <v>67.599999999999994</v>
      </c>
      <c r="J43" s="17">
        <v>4929.1000000000004</v>
      </c>
      <c r="K43" s="18">
        <v>52.6</v>
      </c>
    </row>
    <row r="44" spans="1:11" ht="12.75" customHeight="1" x14ac:dyDescent="0.25">
      <c r="A44" s="21" t="s">
        <v>20</v>
      </c>
      <c r="B44" s="17">
        <v>18867.7</v>
      </c>
      <c r="C44" s="18">
        <v>13.3</v>
      </c>
      <c r="D44" s="17">
        <v>15988.1</v>
      </c>
      <c r="E44" s="18">
        <v>12.5</v>
      </c>
      <c r="F44" s="17">
        <v>2879.5</v>
      </c>
      <c r="G44" s="18">
        <v>21.5</v>
      </c>
      <c r="H44" s="17">
        <v>636.1</v>
      </c>
      <c r="I44" s="18">
        <v>15.8</v>
      </c>
      <c r="J44" s="17">
        <v>2243.5</v>
      </c>
      <c r="K44" s="18">
        <v>23.9</v>
      </c>
    </row>
    <row r="45" spans="1:11" ht="12.75" customHeight="1" x14ac:dyDescent="0.25">
      <c r="A45" s="21" t="s">
        <v>11</v>
      </c>
      <c r="B45" s="22">
        <v>40</v>
      </c>
      <c r="C45" s="23" t="s">
        <v>12</v>
      </c>
      <c r="D45" s="22">
        <v>40</v>
      </c>
      <c r="E45" s="23" t="s">
        <v>12</v>
      </c>
      <c r="F45" s="22">
        <v>40</v>
      </c>
      <c r="G45" s="23" t="s">
        <v>12</v>
      </c>
      <c r="H45" s="22">
        <v>40</v>
      </c>
      <c r="I45" s="23" t="s">
        <v>12</v>
      </c>
      <c r="J45" s="22">
        <v>40</v>
      </c>
      <c r="K45" s="23" t="s">
        <v>12</v>
      </c>
    </row>
    <row r="46" spans="1:11" ht="12.75" customHeight="1" x14ac:dyDescent="0.25">
      <c r="A46" s="28" t="s">
        <v>13</v>
      </c>
      <c r="B46" s="24">
        <v>37.54</v>
      </c>
      <c r="C46" s="25" t="s">
        <v>12</v>
      </c>
      <c r="D46" s="24">
        <v>37.43</v>
      </c>
      <c r="E46" s="25" t="s">
        <v>12</v>
      </c>
      <c r="F46" s="24">
        <v>38.67</v>
      </c>
      <c r="G46" s="25" t="s">
        <v>12</v>
      </c>
      <c r="H46" s="24">
        <v>41.37</v>
      </c>
      <c r="I46" s="25" t="s">
        <v>12</v>
      </c>
      <c r="J46" s="24">
        <v>37.39</v>
      </c>
      <c r="K46" s="25" t="s">
        <v>12</v>
      </c>
    </row>
    <row r="47" spans="1:11" ht="12.75" customHeight="1" x14ac:dyDescent="0.25">
      <c r="B47" s="2"/>
      <c r="C47" s="3"/>
      <c r="D47" s="2"/>
      <c r="E47" s="3"/>
      <c r="F47" s="2"/>
      <c r="G47" s="3"/>
      <c r="H47" s="2"/>
      <c r="I47" s="3"/>
      <c r="J47" s="2"/>
      <c r="K47" s="3"/>
    </row>
    <row r="48" spans="1:11" ht="11.25" customHeight="1" x14ac:dyDescent="0.25">
      <c r="A48" s="29" t="s">
        <v>21</v>
      </c>
      <c r="B48" s="30"/>
      <c r="C48" s="31"/>
      <c r="D48" s="30"/>
      <c r="E48" s="31"/>
      <c r="F48" s="30"/>
      <c r="G48" s="31"/>
      <c r="H48" s="30"/>
      <c r="I48" s="31"/>
      <c r="J48" s="30"/>
      <c r="K48" s="31"/>
    </row>
    <row r="49" spans="1:11" ht="11.25" customHeight="1" x14ac:dyDescent="0.25">
      <c r="A49" s="32" t="s">
        <v>22</v>
      </c>
      <c r="B49" s="30"/>
      <c r="C49" s="31"/>
      <c r="D49" s="30"/>
      <c r="E49" s="31"/>
      <c r="F49" s="30"/>
      <c r="G49" s="31"/>
      <c r="H49" s="30"/>
      <c r="I49" s="31"/>
      <c r="J49" s="30"/>
      <c r="K49" s="31"/>
    </row>
    <row r="50" spans="1:11" ht="11.25" customHeight="1" x14ac:dyDescent="0.25">
      <c r="A50" s="33" t="s">
        <v>23</v>
      </c>
      <c r="B50" s="30"/>
      <c r="C50" s="31"/>
      <c r="D50" s="30"/>
      <c r="E50" s="31"/>
      <c r="F50" s="30"/>
      <c r="G50" s="31"/>
      <c r="H50" s="30"/>
      <c r="I50" s="31"/>
      <c r="J50" s="30"/>
      <c r="K50" s="31"/>
    </row>
    <row r="51" spans="1:11" ht="11.25" customHeight="1" x14ac:dyDescent="0.25">
      <c r="A51" s="32" t="s">
        <v>24</v>
      </c>
      <c r="B51" s="30"/>
      <c r="C51" s="31"/>
      <c r="D51" s="30"/>
      <c r="E51" s="31"/>
      <c r="F51" s="30"/>
      <c r="G51" s="31"/>
      <c r="H51" s="30"/>
      <c r="I51" s="31"/>
      <c r="J51" s="30"/>
      <c r="K51" s="31"/>
    </row>
    <row r="52" spans="1:11" ht="11.25" customHeight="1" x14ac:dyDescent="0.25">
      <c r="A52" s="34" t="s">
        <v>25</v>
      </c>
      <c r="B52" s="30"/>
      <c r="C52" s="31"/>
      <c r="D52" s="30"/>
      <c r="E52" s="31"/>
      <c r="F52" s="30"/>
      <c r="G52" s="31"/>
      <c r="H52" s="30"/>
      <c r="I52" s="31"/>
      <c r="J52" s="30"/>
      <c r="K52" s="31"/>
    </row>
  </sheetData>
  <mergeCells count="6">
    <mergeCell ref="B22:C23"/>
    <mergeCell ref="D22:E23"/>
    <mergeCell ref="F22:K22"/>
    <mergeCell ref="F23:G23"/>
    <mergeCell ref="H23:I23"/>
    <mergeCell ref="J23:K23"/>
  </mergeCells>
  <pageMargins left="0.7" right="0.7" top="0.75" bottom="0.75" header="0.3" footer="0.3"/>
  <pageSetup scale="9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AK69"/>
  <sheetViews>
    <sheetView workbookViewId="0">
      <selection activeCell="P22" sqref="P22"/>
    </sheetView>
  </sheetViews>
  <sheetFormatPr defaultRowHeight="12.75" x14ac:dyDescent="0.2"/>
  <cols>
    <col min="1" max="11" width="9.140625" style="64"/>
    <col min="12" max="12" width="12.140625" style="64" customWidth="1"/>
    <col min="13" max="16384" width="9.140625" style="64"/>
  </cols>
  <sheetData>
    <row r="2" spans="2:2" ht="14.25" x14ac:dyDescent="0.2">
      <c r="B2" s="84" t="s">
        <v>154</v>
      </c>
    </row>
    <row r="21" spans="1:24" x14ac:dyDescent="0.2">
      <c r="B21" s="92" t="s">
        <v>155</v>
      </c>
    </row>
    <row r="22" spans="1:24" ht="13.5" thickBot="1" x14ac:dyDescent="0.25"/>
    <row r="23" spans="1:24" ht="15" thickBot="1" x14ac:dyDescent="0.25">
      <c r="A23" s="106" t="s">
        <v>80</v>
      </c>
      <c r="B23" s="107"/>
      <c r="C23" s="107"/>
      <c r="D23" s="107"/>
      <c r="E23" s="107"/>
      <c r="F23" s="107"/>
      <c r="G23" s="107"/>
      <c r="H23" s="108"/>
      <c r="I23" s="107"/>
      <c r="J23" s="107"/>
      <c r="K23" s="107"/>
      <c r="L23" s="108"/>
    </row>
    <row r="24" spans="1:24" ht="57.75" thickBot="1" x14ac:dyDescent="0.25">
      <c r="A24" s="65" t="s">
        <v>81</v>
      </c>
      <c r="B24" s="106" t="s">
        <v>82</v>
      </c>
      <c r="C24" s="107"/>
      <c r="D24" s="107"/>
      <c r="E24" s="107"/>
      <c r="F24" s="107"/>
      <c r="G24" s="107"/>
      <c r="H24" s="108"/>
      <c r="I24" s="106" t="s">
        <v>82</v>
      </c>
      <c r="J24" s="107"/>
      <c r="K24" s="108"/>
      <c r="L24" s="112" t="s">
        <v>5</v>
      </c>
    </row>
    <row r="25" spans="1:24" ht="29.25" thickBot="1" x14ac:dyDescent="0.25">
      <c r="A25" s="66" t="s">
        <v>83</v>
      </c>
      <c r="B25" s="67" t="s">
        <v>84</v>
      </c>
      <c r="C25" s="68" t="s">
        <v>85</v>
      </c>
      <c r="D25" s="67" t="s">
        <v>86</v>
      </c>
      <c r="E25" s="67" t="s">
        <v>87</v>
      </c>
      <c r="F25" s="67" t="s">
        <v>88</v>
      </c>
      <c r="G25" s="67" t="s">
        <v>89</v>
      </c>
      <c r="H25" s="67" t="s">
        <v>90</v>
      </c>
      <c r="I25" s="67" t="s">
        <v>91</v>
      </c>
      <c r="J25" s="69" t="s">
        <v>92</v>
      </c>
      <c r="K25" s="67" t="s">
        <v>93</v>
      </c>
      <c r="L25" s="113"/>
      <c r="N25" s="67" t="s">
        <v>84</v>
      </c>
      <c r="O25" s="68" t="s">
        <v>85</v>
      </c>
      <c r="P25" s="67" t="s">
        <v>86</v>
      </c>
      <c r="Q25" s="70" t="s">
        <v>87</v>
      </c>
      <c r="R25" s="70" t="s">
        <v>88</v>
      </c>
      <c r="S25" s="70" t="s">
        <v>89</v>
      </c>
      <c r="T25" s="67" t="s">
        <v>90</v>
      </c>
      <c r="U25" s="67" t="s">
        <v>91</v>
      </c>
      <c r="V25" s="69" t="s">
        <v>92</v>
      </c>
      <c r="W25" s="67" t="s">
        <v>93</v>
      </c>
      <c r="X25" s="71" t="s">
        <v>94</v>
      </c>
    </row>
    <row r="26" spans="1:24" ht="13.5" thickBot="1" x14ac:dyDescent="0.25">
      <c r="A26" s="72" t="s">
        <v>95</v>
      </c>
      <c r="B26" s="73">
        <v>1816898</v>
      </c>
      <c r="C26" s="73">
        <v>11279633</v>
      </c>
      <c r="D26" s="73">
        <v>11075013</v>
      </c>
      <c r="E26" s="73">
        <v>63861059</v>
      </c>
      <c r="F26" s="73">
        <v>10542343</v>
      </c>
      <c r="G26" s="73">
        <v>12458524</v>
      </c>
      <c r="H26" s="73">
        <v>4515219</v>
      </c>
      <c r="I26" s="73">
        <v>1675843</v>
      </c>
      <c r="J26" s="74">
        <v>695545</v>
      </c>
      <c r="K26" s="73">
        <v>369533</v>
      </c>
      <c r="L26" s="74">
        <v>118289610</v>
      </c>
      <c r="M26" s="64" t="s">
        <v>96</v>
      </c>
      <c r="N26" s="75">
        <f>B26/B$38</f>
        <v>0.72994643812743965</v>
      </c>
      <c r="O26" s="75">
        <f t="shared" ref="O26:X38" si="0">C26/C$38</f>
        <v>0.80450940768136059</v>
      </c>
      <c r="P26" s="75">
        <f t="shared" si="0"/>
        <v>0.84201959474233701</v>
      </c>
      <c r="Q26" s="76">
        <f t="shared" si="0"/>
        <v>0.88344837800405507</v>
      </c>
      <c r="R26" s="76">
        <f t="shared" si="0"/>
        <v>0.89624129887000081</v>
      </c>
      <c r="S26" s="76">
        <f t="shared" si="0"/>
        <v>0.86179452965415537</v>
      </c>
      <c r="T26" s="75">
        <f t="shared" si="0"/>
        <v>0.83171186551199094</v>
      </c>
      <c r="U26" s="75">
        <f t="shared" si="0"/>
        <v>0.81562675058610412</v>
      </c>
      <c r="V26" s="75">
        <f t="shared" si="0"/>
        <v>0.79930428826874189</v>
      </c>
      <c r="W26" s="75">
        <f t="shared" si="0"/>
        <v>0.73258409591930596</v>
      </c>
      <c r="X26" s="75">
        <f>L26/L$38</f>
        <v>0.86326352549900143</v>
      </c>
    </row>
    <row r="27" spans="1:24" s="131" customFormat="1" ht="39" thickBot="1" x14ac:dyDescent="0.25">
      <c r="A27" s="128" t="s">
        <v>97</v>
      </c>
      <c r="B27" s="129">
        <v>83134</v>
      </c>
      <c r="C27" s="129">
        <v>529628</v>
      </c>
      <c r="D27" s="129">
        <v>471115</v>
      </c>
      <c r="E27" s="129">
        <v>1980801</v>
      </c>
      <c r="F27" s="129">
        <v>190968</v>
      </c>
      <c r="G27" s="129">
        <v>212867</v>
      </c>
      <c r="H27" s="129">
        <v>75153</v>
      </c>
      <c r="I27" s="129">
        <v>29384</v>
      </c>
      <c r="J27" s="130">
        <v>14221</v>
      </c>
      <c r="K27" s="129">
        <v>6047</v>
      </c>
      <c r="L27" s="130">
        <v>3593318</v>
      </c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s="131" customFormat="1" ht="39" thickBot="1" x14ac:dyDescent="0.25">
      <c r="A28" s="128" t="s">
        <v>98</v>
      </c>
      <c r="B28" s="129">
        <v>1075</v>
      </c>
      <c r="C28" s="129">
        <v>8898</v>
      </c>
      <c r="D28" s="129">
        <v>8000</v>
      </c>
      <c r="E28" s="129">
        <v>50449</v>
      </c>
      <c r="F28" s="129">
        <v>5641</v>
      </c>
      <c r="G28" s="129">
        <v>8472</v>
      </c>
      <c r="H28" s="129">
        <v>3381</v>
      </c>
      <c r="I28" s="133">
        <v>706</v>
      </c>
      <c r="J28" s="134">
        <v>784</v>
      </c>
      <c r="K28" s="133">
        <v>82</v>
      </c>
      <c r="L28" s="130">
        <v>87488</v>
      </c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</row>
    <row r="29" spans="1:24" s="131" customFormat="1" ht="39" thickBot="1" x14ac:dyDescent="0.25">
      <c r="A29" s="128" t="s">
        <v>99</v>
      </c>
      <c r="B29" s="129">
        <v>23180</v>
      </c>
      <c r="C29" s="129">
        <v>156577</v>
      </c>
      <c r="D29" s="129">
        <v>155956</v>
      </c>
      <c r="E29" s="129">
        <v>1336569</v>
      </c>
      <c r="F29" s="129">
        <v>201827</v>
      </c>
      <c r="G29" s="129">
        <v>271469</v>
      </c>
      <c r="H29" s="129">
        <v>101369</v>
      </c>
      <c r="I29" s="129">
        <v>37574</v>
      </c>
      <c r="J29" s="130">
        <v>11712</v>
      </c>
      <c r="K29" s="129">
        <v>7301</v>
      </c>
      <c r="L29" s="130">
        <v>2303534</v>
      </c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</row>
    <row r="30" spans="1:24" s="131" customFormat="1" ht="13.5" thickBot="1" x14ac:dyDescent="0.25">
      <c r="A30" s="128" t="s">
        <v>100</v>
      </c>
      <c r="B30" s="129">
        <v>4920</v>
      </c>
      <c r="C30" s="129">
        <v>33281</v>
      </c>
      <c r="D30" s="129">
        <v>31849</v>
      </c>
      <c r="E30" s="129">
        <v>388022</v>
      </c>
      <c r="F30" s="129">
        <v>80059</v>
      </c>
      <c r="G30" s="129">
        <v>115107</v>
      </c>
      <c r="H30" s="129">
        <v>41160</v>
      </c>
      <c r="I30" s="129">
        <v>14119</v>
      </c>
      <c r="J30" s="130">
        <v>4578</v>
      </c>
      <c r="K30" s="129">
        <v>2109</v>
      </c>
      <c r="L30" s="130">
        <v>715204</v>
      </c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</row>
    <row r="31" spans="1:24" s="131" customFormat="1" ht="13.5" thickBot="1" x14ac:dyDescent="0.25">
      <c r="A31" s="128" t="s">
        <v>101</v>
      </c>
      <c r="B31" s="133">
        <v>318</v>
      </c>
      <c r="C31" s="129">
        <v>2446</v>
      </c>
      <c r="D31" s="129">
        <v>1396</v>
      </c>
      <c r="E31" s="129">
        <v>21556</v>
      </c>
      <c r="F31" s="129">
        <v>4045</v>
      </c>
      <c r="G31" s="129">
        <v>6872</v>
      </c>
      <c r="H31" s="129">
        <v>1670</v>
      </c>
      <c r="I31" s="133">
        <v>756</v>
      </c>
      <c r="J31" s="134">
        <v>533</v>
      </c>
      <c r="K31" s="133">
        <v>110</v>
      </c>
      <c r="L31" s="130">
        <v>39702</v>
      </c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</row>
    <row r="32" spans="1:24" s="131" customFormat="1" ht="13.5" thickBot="1" x14ac:dyDescent="0.25">
      <c r="A32" s="128" t="s">
        <v>102</v>
      </c>
      <c r="B32" s="129">
        <v>4724</v>
      </c>
      <c r="C32" s="129">
        <v>15926</v>
      </c>
      <c r="D32" s="129">
        <v>19577</v>
      </c>
      <c r="E32" s="129">
        <v>58767</v>
      </c>
      <c r="F32" s="129">
        <v>10240</v>
      </c>
      <c r="G32" s="129">
        <v>16102</v>
      </c>
      <c r="H32" s="129">
        <v>10550</v>
      </c>
      <c r="I32" s="129">
        <v>5372</v>
      </c>
      <c r="J32" s="130">
        <v>1804</v>
      </c>
      <c r="K32" s="129">
        <v>1420</v>
      </c>
      <c r="L32" s="130">
        <v>144482</v>
      </c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</row>
    <row r="33" spans="1:37" s="131" customFormat="1" ht="26.25" thickBot="1" x14ac:dyDescent="0.25">
      <c r="A33" s="128" t="s">
        <v>103</v>
      </c>
      <c r="B33" s="129">
        <v>2390</v>
      </c>
      <c r="C33" s="129">
        <v>17078</v>
      </c>
      <c r="D33" s="129">
        <v>17130</v>
      </c>
      <c r="E33" s="129">
        <v>142142</v>
      </c>
      <c r="F33" s="129">
        <v>32802</v>
      </c>
      <c r="G33" s="129">
        <v>36845</v>
      </c>
      <c r="H33" s="129">
        <v>11901</v>
      </c>
      <c r="I33" s="129">
        <v>4738</v>
      </c>
      <c r="J33" s="130">
        <v>1674</v>
      </c>
      <c r="K33" s="129">
        <v>1224</v>
      </c>
      <c r="L33" s="130">
        <v>267924</v>
      </c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</row>
    <row r="34" spans="1:37" s="131" customFormat="1" ht="13.5" thickBot="1" x14ac:dyDescent="0.25">
      <c r="A34" s="128" t="s">
        <v>104</v>
      </c>
      <c r="B34" s="129">
        <v>20676</v>
      </c>
      <c r="C34" s="129">
        <v>113030</v>
      </c>
      <c r="D34" s="129">
        <v>99754</v>
      </c>
      <c r="E34" s="129">
        <v>325753</v>
      </c>
      <c r="F34" s="129">
        <v>54724</v>
      </c>
      <c r="G34" s="129">
        <v>71710</v>
      </c>
      <c r="H34" s="129">
        <v>25798</v>
      </c>
      <c r="I34" s="129">
        <v>10109</v>
      </c>
      <c r="J34" s="130">
        <v>3386</v>
      </c>
      <c r="K34" s="129">
        <v>1257</v>
      </c>
      <c r="L34" s="130">
        <v>726197</v>
      </c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</row>
    <row r="35" spans="1:37" s="131" customFormat="1" ht="13.5" thickBot="1" x14ac:dyDescent="0.25">
      <c r="A35" s="128" t="s">
        <v>105</v>
      </c>
      <c r="B35" s="129">
        <v>207092</v>
      </c>
      <c r="C35" s="129">
        <v>780653</v>
      </c>
      <c r="D35" s="129">
        <v>458019</v>
      </c>
      <c r="E35" s="129">
        <v>1487334</v>
      </c>
      <c r="F35" s="129">
        <v>211059</v>
      </c>
      <c r="G35" s="129">
        <v>323030</v>
      </c>
      <c r="H35" s="129">
        <v>169370</v>
      </c>
      <c r="I35" s="129">
        <v>82144</v>
      </c>
      <c r="J35" s="130">
        <v>42268</v>
      </c>
      <c r="K35" s="129">
        <v>28542</v>
      </c>
      <c r="L35" s="130">
        <v>3789511</v>
      </c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</row>
    <row r="36" spans="1:37" s="131" customFormat="1" ht="26.25" thickBot="1" x14ac:dyDescent="0.25">
      <c r="A36" s="128" t="s">
        <v>106</v>
      </c>
      <c r="B36" s="129">
        <v>287555</v>
      </c>
      <c r="C36" s="129">
        <v>929692</v>
      </c>
      <c r="D36" s="129">
        <v>679776</v>
      </c>
      <c r="E36" s="129">
        <v>2102566</v>
      </c>
      <c r="F36" s="129">
        <v>366958</v>
      </c>
      <c r="G36" s="129">
        <v>826162</v>
      </c>
      <c r="H36" s="129">
        <v>414963</v>
      </c>
      <c r="I36" s="129">
        <v>153274</v>
      </c>
      <c r="J36" s="130">
        <v>78125</v>
      </c>
      <c r="K36" s="129">
        <v>65010</v>
      </c>
      <c r="L36" s="130">
        <v>5904081</v>
      </c>
      <c r="N36" s="132"/>
      <c r="O36" s="132"/>
      <c r="P36" s="132"/>
      <c r="Q36" s="132"/>
      <c r="R36" s="132"/>
      <c r="S36" s="132"/>
      <c r="T36" s="132"/>
      <c r="U36" s="132"/>
      <c r="V36" s="135"/>
      <c r="W36" s="135"/>
      <c r="X36" s="136"/>
    </row>
    <row r="37" spans="1:37" s="131" customFormat="1" ht="26.25" thickBot="1" x14ac:dyDescent="0.25">
      <c r="A37" s="128" t="s">
        <v>107</v>
      </c>
      <c r="B37" s="129">
        <v>37122</v>
      </c>
      <c r="C37" s="129">
        <v>153669</v>
      </c>
      <c r="D37" s="129">
        <v>135331</v>
      </c>
      <c r="E37" s="129">
        <v>531106</v>
      </c>
      <c r="F37" s="129">
        <v>62174</v>
      </c>
      <c r="G37" s="129">
        <v>109330</v>
      </c>
      <c r="H37" s="129">
        <v>58292</v>
      </c>
      <c r="I37" s="129">
        <v>40650</v>
      </c>
      <c r="J37" s="130">
        <v>15558</v>
      </c>
      <c r="K37" s="129">
        <v>21789</v>
      </c>
      <c r="L37" s="130">
        <v>1165021</v>
      </c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</row>
    <row r="38" spans="1:37" ht="13.5" thickBot="1" x14ac:dyDescent="0.25">
      <c r="A38" s="77" t="s">
        <v>5</v>
      </c>
      <c r="B38" s="73">
        <v>2489084</v>
      </c>
      <c r="C38" s="73">
        <v>14020511</v>
      </c>
      <c r="D38" s="73">
        <v>13152916</v>
      </c>
      <c r="E38" s="73">
        <v>72286124</v>
      </c>
      <c r="F38" s="73">
        <v>11762840</v>
      </c>
      <c r="G38" s="73">
        <v>14456490</v>
      </c>
      <c r="H38" s="73">
        <v>5428826</v>
      </c>
      <c r="I38" s="73">
        <v>2054669</v>
      </c>
      <c r="J38" s="74">
        <v>870188</v>
      </c>
      <c r="K38" s="73">
        <v>504424</v>
      </c>
      <c r="L38" s="74">
        <v>137026072</v>
      </c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</row>
    <row r="39" spans="1:37" ht="15" thickBot="1" x14ac:dyDescent="0.25">
      <c r="A39" s="109"/>
      <c r="B39" s="110"/>
      <c r="C39" s="110"/>
      <c r="D39" s="110"/>
      <c r="E39" s="110"/>
      <c r="F39" s="110"/>
      <c r="G39" s="110"/>
      <c r="H39" s="111"/>
      <c r="I39" s="110"/>
      <c r="J39" s="110"/>
      <c r="K39" s="110"/>
      <c r="L39" s="111"/>
    </row>
    <row r="41" spans="1:37" x14ac:dyDescent="0.2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</row>
    <row r="42" spans="1:37" ht="14.25" x14ac:dyDescent="0.2">
      <c r="A42" s="127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</row>
    <row r="43" spans="1:37" ht="14.25" x14ac:dyDescent="0.2">
      <c r="A43" s="120"/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</row>
    <row r="44" spans="1:37" ht="14.25" x14ac:dyDescent="0.2">
      <c r="A44" s="121"/>
      <c r="B44" s="122"/>
      <c r="C44" s="123"/>
      <c r="D44" s="122"/>
      <c r="E44" s="122"/>
      <c r="F44" s="122"/>
      <c r="G44" s="122"/>
      <c r="H44" s="122"/>
      <c r="I44" s="122"/>
      <c r="J44" s="122"/>
      <c r="K44" s="122"/>
      <c r="L44" s="122"/>
      <c r="M44" s="119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</row>
    <row r="45" spans="1:37" x14ac:dyDescent="0.2">
      <c r="A45" s="119"/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19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</row>
    <row r="46" spans="1:37" x14ac:dyDescent="0.2">
      <c r="A46" s="119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19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</row>
    <row r="47" spans="1:37" x14ac:dyDescent="0.2">
      <c r="A47" s="119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19"/>
      <c r="N47" s="124"/>
      <c r="O47" s="124"/>
      <c r="P47" s="124"/>
      <c r="Q47" s="124"/>
      <c r="R47" s="124"/>
      <c r="S47" s="124"/>
      <c r="T47" s="124"/>
      <c r="U47" s="124"/>
      <c r="V47" s="124"/>
      <c r="W47" s="124"/>
      <c r="X47" s="124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</row>
    <row r="48" spans="1:37" x14ac:dyDescent="0.2">
      <c r="A48" s="119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19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</row>
    <row r="49" spans="1:37" x14ac:dyDescent="0.2">
      <c r="A49" s="119"/>
      <c r="B49" s="125"/>
      <c r="C49" s="125"/>
      <c r="D49" s="125"/>
      <c r="E49" s="125"/>
      <c r="F49" s="125"/>
      <c r="G49" s="125"/>
      <c r="H49" s="125"/>
      <c r="I49" s="125"/>
      <c r="J49" s="125"/>
      <c r="K49" s="126"/>
      <c r="L49" s="125"/>
      <c r="M49" s="119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</row>
    <row r="50" spans="1:37" x14ac:dyDescent="0.2">
      <c r="A50" s="119"/>
      <c r="B50" s="125"/>
      <c r="C50" s="125"/>
      <c r="D50" s="125"/>
      <c r="E50" s="125"/>
      <c r="F50" s="125"/>
      <c r="G50" s="125"/>
      <c r="H50" s="125"/>
      <c r="I50" s="125"/>
      <c r="J50" s="126"/>
      <c r="K50" s="126"/>
      <c r="L50" s="125"/>
      <c r="M50" s="119"/>
      <c r="N50" s="124"/>
      <c r="O50" s="124"/>
      <c r="P50" s="124"/>
      <c r="Q50" s="124"/>
      <c r="R50" s="124"/>
      <c r="S50" s="124"/>
      <c r="T50" s="124"/>
      <c r="U50" s="124"/>
      <c r="V50" s="124"/>
      <c r="W50" s="124"/>
      <c r="X50" s="124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</row>
    <row r="51" spans="1:37" x14ac:dyDescent="0.2">
      <c r="A51" s="119"/>
      <c r="B51" s="125"/>
      <c r="C51" s="125"/>
      <c r="D51" s="125"/>
      <c r="E51" s="125"/>
      <c r="F51" s="125"/>
      <c r="G51" s="125"/>
      <c r="H51" s="125"/>
      <c r="I51" s="125"/>
      <c r="J51" s="126"/>
      <c r="K51" s="126"/>
      <c r="L51" s="125"/>
      <c r="M51" s="119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</row>
    <row r="52" spans="1:37" x14ac:dyDescent="0.2">
      <c r="A52" s="119"/>
      <c r="B52" s="125"/>
      <c r="C52" s="125"/>
      <c r="D52" s="125"/>
      <c r="E52" s="125"/>
      <c r="F52" s="125"/>
      <c r="G52" s="125"/>
      <c r="H52" s="125"/>
      <c r="I52" s="126"/>
      <c r="J52" s="126"/>
      <c r="K52" s="126"/>
      <c r="L52" s="125"/>
      <c r="M52" s="119"/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</row>
    <row r="53" spans="1:37" x14ac:dyDescent="0.2">
      <c r="A53" s="119"/>
      <c r="B53" s="126"/>
      <c r="C53" s="125"/>
      <c r="D53" s="125"/>
      <c r="E53" s="125"/>
      <c r="F53" s="125"/>
      <c r="G53" s="125"/>
      <c r="H53" s="126"/>
      <c r="I53" s="126"/>
      <c r="J53" s="126"/>
      <c r="K53" s="126"/>
      <c r="L53" s="125"/>
      <c r="M53" s="119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</row>
    <row r="54" spans="1:37" x14ac:dyDescent="0.2">
      <c r="A54" s="119"/>
      <c r="B54" s="125"/>
      <c r="C54" s="125"/>
      <c r="D54" s="125"/>
      <c r="E54" s="125"/>
      <c r="F54" s="125"/>
      <c r="G54" s="125"/>
      <c r="H54" s="125"/>
      <c r="I54" s="125"/>
      <c r="J54" s="126"/>
      <c r="K54" s="125"/>
      <c r="L54" s="125"/>
      <c r="M54" s="119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</row>
    <row r="55" spans="1:37" ht="14.25" x14ac:dyDescent="0.2">
      <c r="A55" s="121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19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</row>
    <row r="56" spans="1:37" ht="14.25" x14ac:dyDescent="0.2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19"/>
      <c r="M56" s="119"/>
      <c r="N56" s="124"/>
      <c r="O56" s="124"/>
      <c r="P56" s="124"/>
      <c r="Q56" s="124"/>
      <c r="R56" s="124"/>
      <c r="S56" s="124"/>
      <c r="T56" s="124"/>
      <c r="U56" s="124"/>
      <c r="V56" s="124"/>
      <c r="W56" s="124"/>
      <c r="X56" s="124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</row>
    <row r="57" spans="1:37" x14ac:dyDescent="0.2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</row>
    <row r="64" spans="1:37" x14ac:dyDescent="0.2">
      <c r="U64" s="78"/>
      <c r="V64" s="78" t="s">
        <v>108</v>
      </c>
      <c r="W64" s="78"/>
      <c r="X64" s="78"/>
    </row>
    <row r="65" spans="21:25" x14ac:dyDescent="0.2">
      <c r="U65" s="78" t="s">
        <v>109</v>
      </c>
      <c r="V65" s="78" t="s">
        <v>110</v>
      </c>
      <c r="W65" s="78"/>
      <c r="X65" s="78" t="s">
        <v>96</v>
      </c>
    </row>
    <row r="66" spans="21:25" x14ac:dyDescent="0.2">
      <c r="U66" s="78" t="s">
        <v>111</v>
      </c>
      <c r="V66" s="78">
        <v>53</v>
      </c>
      <c r="W66" s="78"/>
      <c r="X66" s="78">
        <v>88</v>
      </c>
    </row>
    <row r="67" spans="21:25" x14ac:dyDescent="0.2">
      <c r="U67" s="78" t="s">
        <v>88</v>
      </c>
      <c r="V67" s="78">
        <v>9</v>
      </c>
      <c r="W67" s="78"/>
      <c r="X67" s="78">
        <v>90</v>
      </c>
    </row>
    <row r="68" spans="21:25" x14ac:dyDescent="0.2">
      <c r="U68" s="78" t="s">
        <v>89</v>
      </c>
      <c r="V68" s="78">
        <v>10</v>
      </c>
      <c r="W68" s="78"/>
      <c r="X68" s="78">
        <v>86</v>
      </c>
    </row>
    <row r="69" spans="21:25" x14ac:dyDescent="0.2">
      <c r="U69" s="78"/>
      <c r="V69" s="79">
        <v>0.72</v>
      </c>
      <c r="W69" s="78"/>
      <c r="X69" s="78"/>
      <c r="Y69" s="64" t="s">
        <v>112</v>
      </c>
    </row>
  </sheetData>
  <mergeCells count="7">
    <mergeCell ref="A23:H23"/>
    <mergeCell ref="I23:L23"/>
    <mergeCell ref="B24:H24"/>
    <mergeCell ref="I24:K24"/>
    <mergeCell ref="L24:L25"/>
    <mergeCell ref="A39:H39"/>
    <mergeCell ref="I39:L3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G25" sqref="G25"/>
    </sheetView>
  </sheetViews>
  <sheetFormatPr defaultRowHeight="15" x14ac:dyDescent="0.25"/>
  <cols>
    <col min="1" max="1" width="23" customWidth="1"/>
  </cols>
  <sheetData>
    <row r="1" spans="1:9" x14ac:dyDescent="0.25">
      <c r="A1" s="118"/>
      <c r="B1" s="118"/>
      <c r="C1" s="118"/>
      <c r="D1" s="118"/>
      <c r="E1" s="118"/>
      <c r="F1" s="118"/>
      <c r="G1" s="118"/>
      <c r="H1" s="118"/>
      <c r="I1" s="118"/>
    </row>
    <row r="2" spans="1:9" ht="15.75" thickBot="1" x14ac:dyDescent="0.3">
      <c r="A2" s="156" t="s">
        <v>172</v>
      </c>
      <c r="B2" s="156"/>
      <c r="C2" s="156"/>
      <c r="D2" s="156"/>
      <c r="E2" s="156"/>
      <c r="F2" s="156"/>
      <c r="G2" s="156"/>
      <c r="H2" s="156"/>
      <c r="I2" s="118"/>
    </row>
    <row r="3" spans="1:9" x14ac:dyDescent="0.25">
      <c r="A3" s="142"/>
      <c r="B3" s="143" t="s">
        <v>184</v>
      </c>
      <c r="C3" s="144" t="s">
        <v>178</v>
      </c>
      <c r="D3" s="144"/>
      <c r="E3" s="144"/>
      <c r="F3" s="144"/>
      <c r="G3" s="144"/>
      <c r="H3" s="145" t="s">
        <v>182</v>
      </c>
      <c r="I3" s="118"/>
    </row>
    <row r="4" spans="1:9" ht="30" customHeight="1" x14ac:dyDescent="0.25">
      <c r="A4" s="146"/>
      <c r="B4" s="138"/>
      <c r="C4" s="138" t="s">
        <v>5</v>
      </c>
      <c r="D4" s="138" t="s">
        <v>179</v>
      </c>
      <c r="E4" s="138" t="s">
        <v>180</v>
      </c>
      <c r="F4" s="138" t="s">
        <v>174</v>
      </c>
      <c r="G4" s="138"/>
      <c r="H4" s="147"/>
      <c r="I4" s="118"/>
    </row>
    <row r="5" spans="1:9" ht="38.25" x14ac:dyDescent="0.25">
      <c r="A5" s="146"/>
      <c r="B5" s="138"/>
      <c r="C5" s="138"/>
      <c r="D5" s="138"/>
      <c r="E5" s="138"/>
      <c r="F5" s="139" t="s">
        <v>183</v>
      </c>
      <c r="G5" s="139" t="s">
        <v>181</v>
      </c>
      <c r="H5" s="147"/>
      <c r="I5" s="118"/>
    </row>
    <row r="6" spans="1:9" ht="25.5" x14ac:dyDescent="0.25">
      <c r="A6" s="148" t="s">
        <v>175</v>
      </c>
      <c r="B6" s="140">
        <v>134115</v>
      </c>
      <c r="C6" s="140">
        <v>31717</v>
      </c>
      <c r="D6" s="140">
        <v>4271</v>
      </c>
      <c r="E6" s="141">
        <v>0.13469999999999999</v>
      </c>
      <c r="F6" s="140">
        <v>8313</v>
      </c>
      <c r="G6" s="140">
        <v>19134</v>
      </c>
      <c r="H6" s="149">
        <v>102397</v>
      </c>
      <c r="I6" s="118"/>
    </row>
    <row r="7" spans="1:9" ht="25.5" x14ac:dyDescent="0.25">
      <c r="A7" s="148" t="s">
        <v>176</v>
      </c>
      <c r="B7" s="140">
        <v>135235</v>
      </c>
      <c r="C7" s="140">
        <v>33852</v>
      </c>
      <c r="D7" s="140">
        <v>8003</v>
      </c>
      <c r="E7" s="141">
        <v>0.2364</v>
      </c>
      <c r="F7" s="140">
        <v>7404</v>
      </c>
      <c r="G7" s="140">
        <v>18446</v>
      </c>
      <c r="H7" s="149">
        <v>101383</v>
      </c>
      <c r="I7" s="118"/>
    </row>
    <row r="8" spans="1:9" ht="15.75" thickBot="1" x14ac:dyDescent="0.3">
      <c r="A8" s="150" t="s">
        <v>177</v>
      </c>
      <c r="B8" s="151">
        <v>1120</v>
      </c>
      <c r="C8" s="151">
        <v>2135</v>
      </c>
      <c r="D8" s="152">
        <v>3732</v>
      </c>
      <c r="E8" s="153"/>
      <c r="F8" s="154">
        <v>-909</v>
      </c>
      <c r="G8" s="154">
        <v>-688</v>
      </c>
      <c r="H8" s="155">
        <v>-1014</v>
      </c>
      <c r="I8" s="118"/>
    </row>
    <row r="9" spans="1:9" x14ac:dyDescent="0.25">
      <c r="A9" s="118" t="s">
        <v>185</v>
      </c>
      <c r="B9" s="118"/>
      <c r="C9" s="118"/>
      <c r="D9" s="118"/>
      <c r="E9" s="118"/>
      <c r="F9" s="118"/>
      <c r="G9" s="118"/>
      <c r="H9" s="118"/>
      <c r="I9" s="118"/>
    </row>
    <row r="10" spans="1:9" x14ac:dyDescent="0.25">
      <c r="A10" s="118"/>
      <c r="B10" s="118"/>
      <c r="C10" s="118"/>
      <c r="D10" s="118"/>
      <c r="E10" s="118"/>
      <c r="F10" s="118"/>
      <c r="G10" s="118"/>
      <c r="H10" s="118"/>
      <c r="I10" s="118"/>
    </row>
  </sheetData>
  <mergeCells count="9">
    <mergeCell ref="F4:G4"/>
    <mergeCell ref="H3:H5"/>
    <mergeCell ref="A3:A5"/>
    <mergeCell ref="A2:H2"/>
    <mergeCell ref="C3:G3"/>
    <mergeCell ref="C4:C5"/>
    <mergeCell ref="D4:D5"/>
    <mergeCell ref="E4:E5"/>
    <mergeCell ref="B3:B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C29" sqref="C29"/>
    </sheetView>
  </sheetViews>
  <sheetFormatPr defaultRowHeight="15" x14ac:dyDescent="0.25"/>
  <cols>
    <col min="1" max="1" width="14.5703125" bestFit="1" customWidth="1"/>
    <col min="2" max="2" width="13.42578125" customWidth="1"/>
  </cols>
  <sheetData>
    <row r="2" spans="1:8" ht="15.75" thickBot="1" x14ac:dyDescent="0.3">
      <c r="B2" s="137" t="s">
        <v>186</v>
      </c>
    </row>
    <row r="3" spans="1:8" ht="63.75" x14ac:dyDescent="0.25">
      <c r="A3" s="165"/>
      <c r="B3" s="166"/>
      <c r="C3" s="167" t="s">
        <v>5</v>
      </c>
      <c r="D3" s="167" t="s">
        <v>5</v>
      </c>
      <c r="E3" s="167" t="s">
        <v>187</v>
      </c>
      <c r="F3" s="167" t="s">
        <v>188</v>
      </c>
      <c r="G3" s="167" t="s">
        <v>189</v>
      </c>
      <c r="H3" s="168" t="s">
        <v>34</v>
      </c>
    </row>
    <row r="4" spans="1:8" x14ac:dyDescent="0.25">
      <c r="A4" s="169"/>
      <c r="B4" s="158"/>
      <c r="C4" s="159" t="s">
        <v>190</v>
      </c>
      <c r="D4" s="159"/>
      <c r="E4" s="159"/>
      <c r="F4" s="159"/>
      <c r="G4" s="159"/>
      <c r="H4" s="170"/>
    </row>
    <row r="5" spans="1:8" x14ac:dyDescent="0.25">
      <c r="A5" s="171" t="s">
        <v>2</v>
      </c>
      <c r="B5" s="160"/>
      <c r="C5" s="161" t="s">
        <v>191</v>
      </c>
      <c r="D5" s="162">
        <v>141646</v>
      </c>
      <c r="E5" s="162">
        <v>101977</v>
      </c>
      <c r="F5" s="162">
        <v>16835</v>
      </c>
      <c r="G5" s="162">
        <v>19383</v>
      </c>
      <c r="H5" s="172">
        <v>3451</v>
      </c>
    </row>
    <row r="6" spans="1:8" x14ac:dyDescent="0.25">
      <c r="A6" s="173"/>
      <c r="B6" s="160"/>
      <c r="C6" s="161" t="s">
        <v>173</v>
      </c>
      <c r="D6" s="163">
        <v>1</v>
      </c>
      <c r="E6" s="163">
        <v>0.72</v>
      </c>
      <c r="F6" s="163">
        <v>0.12</v>
      </c>
      <c r="G6" s="163">
        <v>0.14000000000000001</v>
      </c>
      <c r="H6" s="174">
        <v>0.02</v>
      </c>
    </row>
    <row r="7" spans="1:8" ht="15.75" x14ac:dyDescent="0.25">
      <c r="A7" s="171" t="s">
        <v>192</v>
      </c>
      <c r="B7" s="160"/>
      <c r="C7" s="161" t="s">
        <v>191</v>
      </c>
      <c r="D7" s="162">
        <v>128244</v>
      </c>
      <c r="E7" s="162">
        <v>93766</v>
      </c>
      <c r="F7" s="162">
        <v>16157</v>
      </c>
      <c r="G7" s="162">
        <v>15506</v>
      </c>
      <c r="H7" s="172">
        <v>2815</v>
      </c>
    </row>
    <row r="8" spans="1:8" x14ac:dyDescent="0.25">
      <c r="A8" s="171"/>
      <c r="B8" s="160"/>
      <c r="C8" s="161" t="s">
        <v>173</v>
      </c>
      <c r="D8" s="163">
        <v>1</v>
      </c>
      <c r="E8" s="163">
        <v>0.73</v>
      </c>
      <c r="F8" s="163">
        <v>0.13</v>
      </c>
      <c r="G8" s="163">
        <v>0.12</v>
      </c>
      <c r="H8" s="174">
        <v>0.02</v>
      </c>
    </row>
    <row r="9" spans="1:8" x14ac:dyDescent="0.25">
      <c r="A9" s="171" t="s">
        <v>4</v>
      </c>
      <c r="B9" s="160" t="s">
        <v>193</v>
      </c>
      <c r="C9" s="161" t="s">
        <v>191</v>
      </c>
      <c r="D9" s="162">
        <v>13401</v>
      </c>
      <c r="E9" s="162">
        <v>8211</v>
      </c>
      <c r="F9" s="164">
        <v>678</v>
      </c>
      <c r="G9" s="164">
        <v>3877</v>
      </c>
      <c r="H9" s="175">
        <v>635</v>
      </c>
    </row>
    <row r="10" spans="1:8" x14ac:dyDescent="0.25">
      <c r="A10" s="171"/>
      <c r="B10" s="160"/>
      <c r="C10" s="161" t="s">
        <v>173</v>
      </c>
      <c r="D10" s="163">
        <v>1</v>
      </c>
      <c r="E10" s="163">
        <v>0.61</v>
      </c>
      <c r="F10" s="163">
        <v>0.05</v>
      </c>
      <c r="G10" s="163">
        <v>0.28999999999999998</v>
      </c>
      <c r="H10" s="174">
        <v>0.05</v>
      </c>
    </row>
    <row r="11" spans="1:8" ht="15.75" x14ac:dyDescent="0.25">
      <c r="A11" s="171"/>
      <c r="B11" s="160" t="s">
        <v>194</v>
      </c>
      <c r="C11" s="161" t="s">
        <v>191</v>
      </c>
      <c r="D11" s="162">
        <v>4028</v>
      </c>
      <c r="E11" s="162">
        <v>2675</v>
      </c>
      <c r="F11" s="164">
        <v>219</v>
      </c>
      <c r="G11" s="164">
        <v>1020</v>
      </c>
      <c r="H11" s="175">
        <v>113</v>
      </c>
    </row>
    <row r="12" spans="1:8" x14ac:dyDescent="0.25">
      <c r="A12" s="171"/>
      <c r="B12" s="160"/>
      <c r="C12" s="161" t="s">
        <v>173</v>
      </c>
      <c r="D12" s="163">
        <v>1</v>
      </c>
      <c r="E12" s="163">
        <v>0.66</v>
      </c>
      <c r="F12" s="163">
        <v>0.05</v>
      </c>
      <c r="G12" s="163">
        <v>0.25</v>
      </c>
      <c r="H12" s="174">
        <v>0.03</v>
      </c>
    </row>
    <row r="13" spans="1:8" ht="15.75" x14ac:dyDescent="0.25">
      <c r="A13" s="171"/>
      <c r="B13" s="160" t="s">
        <v>195</v>
      </c>
      <c r="C13" s="161" t="s">
        <v>191</v>
      </c>
      <c r="D13" s="162">
        <v>9374</v>
      </c>
      <c r="E13" s="162">
        <v>5536</v>
      </c>
      <c r="F13" s="164">
        <v>460</v>
      </c>
      <c r="G13" s="162">
        <v>2857</v>
      </c>
      <c r="H13" s="175">
        <v>522</v>
      </c>
    </row>
    <row r="14" spans="1:8" ht="15.75" thickBot="1" x14ac:dyDescent="0.3">
      <c r="A14" s="176"/>
      <c r="B14" s="177"/>
      <c r="C14" s="178" t="s">
        <v>173</v>
      </c>
      <c r="D14" s="179">
        <v>1</v>
      </c>
      <c r="E14" s="179">
        <v>0.59</v>
      </c>
      <c r="F14" s="179">
        <v>0.05</v>
      </c>
      <c r="G14" s="179">
        <v>0.31</v>
      </c>
      <c r="H14" s="180">
        <v>0.06</v>
      </c>
    </row>
    <row r="15" spans="1:8" ht="16.5" customHeight="1" x14ac:dyDescent="0.25">
      <c r="A15" s="181" t="s">
        <v>196</v>
      </c>
      <c r="B15" s="181"/>
      <c r="C15" s="181"/>
      <c r="D15" s="181"/>
      <c r="E15" s="181"/>
      <c r="F15" s="181"/>
      <c r="G15" s="181"/>
      <c r="H15" s="181"/>
    </row>
    <row r="16" spans="1:8" ht="15" customHeight="1" x14ac:dyDescent="0.25">
      <c r="A16" s="182"/>
      <c r="B16" s="182"/>
      <c r="C16" s="182"/>
      <c r="D16" s="182"/>
      <c r="E16" s="182"/>
      <c r="F16" s="182"/>
      <c r="G16" s="182"/>
      <c r="H16" s="182"/>
    </row>
    <row r="17" spans="1:8" ht="15" customHeight="1" x14ac:dyDescent="0.25">
      <c r="A17" s="182"/>
      <c r="B17" s="182"/>
      <c r="C17" s="182"/>
      <c r="D17" s="182"/>
      <c r="E17" s="182"/>
      <c r="F17" s="182"/>
      <c r="G17" s="182"/>
      <c r="H17" s="182"/>
    </row>
    <row r="18" spans="1:8" x14ac:dyDescent="0.25">
      <c r="A18" s="182"/>
      <c r="B18" s="182"/>
      <c r="C18" s="182"/>
      <c r="D18" s="182"/>
      <c r="E18" s="182"/>
      <c r="F18" s="182"/>
      <c r="G18" s="182"/>
      <c r="H18" s="182"/>
    </row>
    <row r="19" spans="1:8" s="184" customFormat="1" x14ac:dyDescent="0.25">
      <c r="A19" s="183" t="s">
        <v>162</v>
      </c>
    </row>
  </sheetData>
  <mergeCells count="4">
    <mergeCell ref="C4:H4"/>
    <mergeCell ref="A3:A4"/>
    <mergeCell ref="B3:B4"/>
    <mergeCell ref="A15:H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workbookViewId="0">
      <selection activeCell="L26" sqref="L26"/>
    </sheetView>
  </sheetViews>
  <sheetFormatPr defaultRowHeight="15" x14ac:dyDescent="0.25"/>
  <cols>
    <col min="1" max="1" width="16.28515625" bestFit="1" customWidth="1"/>
    <col min="4" max="4" width="8.7109375" bestFit="1" customWidth="1"/>
  </cols>
  <sheetData>
    <row r="2" spans="2:2" x14ac:dyDescent="0.25">
      <c r="B2" s="84" t="s">
        <v>123</v>
      </c>
    </row>
    <row r="3" spans="2:2" s="91" customFormat="1" x14ac:dyDescent="0.25">
      <c r="B3" s="84"/>
    </row>
    <row r="4" spans="2:2" s="91" customFormat="1" x14ac:dyDescent="0.25">
      <c r="B4" s="84"/>
    </row>
    <row r="5" spans="2:2" s="91" customFormat="1" x14ac:dyDescent="0.25">
      <c r="B5" s="84"/>
    </row>
    <row r="6" spans="2:2" s="91" customFormat="1" x14ac:dyDescent="0.25">
      <c r="B6" s="84"/>
    </row>
    <row r="7" spans="2:2" s="91" customFormat="1" x14ac:dyDescent="0.25">
      <c r="B7" s="84"/>
    </row>
    <row r="8" spans="2:2" s="91" customFormat="1" x14ac:dyDescent="0.25">
      <c r="B8" s="84"/>
    </row>
    <row r="9" spans="2:2" s="91" customFormat="1" x14ac:dyDescent="0.25">
      <c r="B9" s="84"/>
    </row>
    <row r="10" spans="2:2" s="91" customFormat="1" x14ac:dyDescent="0.25">
      <c r="B10" s="84"/>
    </row>
    <row r="11" spans="2:2" s="91" customFormat="1" x14ac:dyDescent="0.25">
      <c r="B11" s="84"/>
    </row>
    <row r="12" spans="2:2" s="91" customFormat="1" x14ac:dyDescent="0.25">
      <c r="B12" s="84"/>
    </row>
    <row r="13" spans="2:2" s="91" customFormat="1" x14ac:dyDescent="0.25">
      <c r="B13" s="84"/>
    </row>
    <row r="14" spans="2:2" s="91" customFormat="1" x14ac:dyDescent="0.25">
      <c r="B14" s="84"/>
    </row>
    <row r="17" spans="1:9" s="91" customFormat="1" x14ac:dyDescent="0.25">
      <c r="B17" s="118" t="s">
        <v>197</v>
      </c>
    </row>
    <row r="18" spans="1:9" s="91" customFormat="1" x14ac:dyDescent="0.25">
      <c r="B18" s="118"/>
    </row>
    <row r="19" spans="1:9" x14ac:dyDescent="0.25">
      <c r="B19" t="s">
        <v>64</v>
      </c>
      <c r="D19" t="s">
        <v>65</v>
      </c>
      <c r="F19" t="s">
        <v>66</v>
      </c>
      <c r="H19" s="58" t="s">
        <v>67</v>
      </c>
    </row>
    <row r="20" spans="1:9" x14ac:dyDescent="0.25">
      <c r="B20" t="s">
        <v>68</v>
      </c>
      <c r="C20" s="59" t="s">
        <v>69</v>
      </c>
      <c r="D20" t="s">
        <v>68</v>
      </c>
      <c r="E20" s="59" t="s">
        <v>69</v>
      </c>
      <c r="F20" t="s">
        <v>68</v>
      </c>
      <c r="G20" s="59" t="s">
        <v>69</v>
      </c>
      <c r="H20" t="s">
        <v>68</v>
      </c>
      <c r="I20" s="59" t="s">
        <v>69</v>
      </c>
    </row>
    <row r="21" spans="1:9" x14ac:dyDescent="0.25">
      <c r="A21" t="s">
        <v>70</v>
      </c>
      <c r="B21">
        <v>96617</v>
      </c>
      <c r="C21" s="59">
        <v>1</v>
      </c>
      <c r="D21">
        <v>115070</v>
      </c>
      <c r="E21" s="59">
        <v>1</v>
      </c>
      <c r="F21">
        <v>128279</v>
      </c>
      <c r="G21" s="59">
        <v>1</v>
      </c>
      <c r="H21" s="53">
        <v>136941</v>
      </c>
      <c r="I21" s="59">
        <v>1</v>
      </c>
    </row>
    <row r="22" spans="1:9" x14ac:dyDescent="0.25">
      <c r="A22" t="s">
        <v>71</v>
      </c>
      <c r="B22">
        <v>62193</v>
      </c>
      <c r="C22" s="59">
        <v>0.64370659407764674</v>
      </c>
      <c r="D22">
        <v>84215</v>
      </c>
      <c r="E22" s="59">
        <v>0.73185886851481707</v>
      </c>
      <c r="F22">
        <v>97102</v>
      </c>
      <c r="G22" s="59">
        <v>0.75695943997068893</v>
      </c>
      <c r="H22" s="53">
        <v>104858</v>
      </c>
      <c r="I22" s="59">
        <v>0.76570000000000005</v>
      </c>
    </row>
    <row r="23" spans="1:9" x14ac:dyDescent="0.25">
      <c r="A23" t="s">
        <v>72</v>
      </c>
      <c r="B23">
        <v>19065</v>
      </c>
      <c r="C23" s="59">
        <v>0.19732552242359006</v>
      </c>
      <c r="D23">
        <v>15378</v>
      </c>
      <c r="E23" s="59">
        <v>0.13364039280437995</v>
      </c>
      <c r="F23">
        <v>15634</v>
      </c>
      <c r="G23" s="59">
        <v>0.12187497563903679</v>
      </c>
      <c r="H23" s="53">
        <v>13266</v>
      </c>
      <c r="I23" s="59">
        <v>9.69E-2</v>
      </c>
    </row>
    <row r="24" spans="1:9" x14ac:dyDescent="0.25">
      <c r="A24" t="s">
        <v>73</v>
      </c>
      <c r="B24">
        <v>6008</v>
      </c>
      <c r="C24" s="59">
        <v>6.2183673680615212E-2</v>
      </c>
      <c r="D24">
        <v>5889</v>
      </c>
      <c r="E24" s="59">
        <v>5.1177544103589122E-2</v>
      </c>
      <c r="F24">
        <v>5869</v>
      </c>
      <c r="G24" s="59">
        <v>4.5751837791064787E-2</v>
      </c>
      <c r="H24" s="53">
        <v>6769</v>
      </c>
      <c r="I24" s="59">
        <v>4.9399999999999999E-2</v>
      </c>
    </row>
    <row r="25" spans="1:9" x14ac:dyDescent="0.25">
      <c r="A25" t="s">
        <v>74</v>
      </c>
      <c r="B25">
        <v>167</v>
      </c>
      <c r="C25" s="59">
        <v>1.7284742850637051E-3</v>
      </c>
      <c r="D25">
        <v>179</v>
      </c>
      <c r="E25" s="59">
        <v>1.5555748674719735E-3</v>
      </c>
      <c r="F25">
        <v>200</v>
      </c>
      <c r="G25" s="59">
        <v>1.559101645631787E-3</v>
      </c>
      <c r="H25">
        <v>151</v>
      </c>
      <c r="I25" s="59">
        <v>1.1000000000000001E-3</v>
      </c>
    </row>
    <row r="26" spans="1:9" x14ac:dyDescent="0.25">
      <c r="A26" s="60" t="s">
        <v>75</v>
      </c>
      <c r="B26" s="60">
        <v>419</v>
      </c>
      <c r="C26" s="61">
        <v>4.3367109307885779E-3</v>
      </c>
      <c r="D26" s="60">
        <v>237</v>
      </c>
      <c r="E26" s="61">
        <v>2.0596158859824453E-3</v>
      </c>
      <c r="F26" s="60">
        <v>142</v>
      </c>
      <c r="G26" s="59">
        <v>1.1069621683985687E-3</v>
      </c>
      <c r="H26">
        <v>267</v>
      </c>
      <c r="I26" s="59">
        <v>1.9E-3</v>
      </c>
    </row>
    <row r="27" spans="1:9" x14ac:dyDescent="0.25">
      <c r="A27" t="s">
        <v>76</v>
      </c>
      <c r="B27">
        <v>468</v>
      </c>
      <c r="C27" s="59">
        <v>4.8438680563461919E-3</v>
      </c>
      <c r="D27">
        <v>467</v>
      </c>
      <c r="E27" s="59">
        <v>4.0583992352481099E-3</v>
      </c>
      <c r="F27">
        <v>488</v>
      </c>
      <c r="G27" s="59">
        <v>3.8042080153415604E-3</v>
      </c>
      <c r="H27">
        <v>731</v>
      </c>
      <c r="I27" s="59">
        <v>5.3E-3</v>
      </c>
    </row>
    <row r="28" spans="1:9" x14ac:dyDescent="0.25">
      <c r="A28" t="s">
        <v>77</v>
      </c>
      <c r="B28">
        <v>703</v>
      </c>
      <c r="C28" s="59">
        <v>7.2761522299388303E-3</v>
      </c>
      <c r="D28">
        <v>809</v>
      </c>
      <c r="E28" s="59">
        <v>7.0305031719822718E-3</v>
      </c>
      <c r="F28">
        <v>901</v>
      </c>
      <c r="G28" s="59">
        <v>7.0237529135711999E-3</v>
      </c>
      <c r="H28" s="53">
        <v>1178</v>
      </c>
      <c r="I28" s="59">
        <v>8.6E-3</v>
      </c>
    </row>
    <row r="29" spans="1:9" x14ac:dyDescent="0.25">
      <c r="A29" t="s">
        <v>78</v>
      </c>
      <c r="B29">
        <v>5413</v>
      </c>
      <c r="C29" s="59">
        <v>5.6025337155987044E-2</v>
      </c>
      <c r="D29">
        <v>4489</v>
      </c>
      <c r="E29" s="59">
        <v>3.9011036760232903E-2</v>
      </c>
      <c r="F29">
        <v>3759</v>
      </c>
      <c r="G29" s="59">
        <v>2.9303315429649437E-2</v>
      </c>
      <c r="H29" s="53">
        <v>3797</v>
      </c>
      <c r="I29" s="59">
        <v>2.7699999999999999E-2</v>
      </c>
    </row>
    <row r="32" spans="1:9" x14ac:dyDescent="0.25">
      <c r="B32" s="62" t="s">
        <v>64</v>
      </c>
      <c r="C32" s="62" t="s">
        <v>65</v>
      </c>
      <c r="D32" s="62" t="s">
        <v>66</v>
      </c>
      <c r="E32" s="62" t="s">
        <v>79</v>
      </c>
    </row>
    <row r="33" spans="1:5" x14ac:dyDescent="0.25">
      <c r="A33" t="s">
        <v>125</v>
      </c>
      <c r="B33">
        <v>2180</v>
      </c>
      <c r="C33">
        <v>3406</v>
      </c>
      <c r="D33">
        <v>4184</v>
      </c>
      <c r="E33" s="53">
        <v>5924</v>
      </c>
    </row>
    <row r="34" spans="1:5" x14ac:dyDescent="0.25">
      <c r="A34" t="s">
        <v>124</v>
      </c>
      <c r="B34">
        <v>2.2563317014604053E-2</v>
      </c>
      <c r="C34">
        <v>2.9599374293908055E-2</v>
      </c>
      <c r="D34" s="59">
        <v>3.2616406426616985E-2</v>
      </c>
      <c r="E34" s="59">
        <v>4.3299999999999998E-2</v>
      </c>
    </row>
    <row r="53" spans="4:6" x14ac:dyDescent="0.25">
      <c r="E53" s="63"/>
      <c r="F53" s="63"/>
    </row>
    <row r="54" spans="4:6" x14ac:dyDescent="0.25">
      <c r="D54" s="58"/>
    </row>
    <row r="55" spans="4:6" x14ac:dyDescent="0.25">
      <c r="D55" s="58"/>
    </row>
    <row r="56" spans="4:6" x14ac:dyDescent="0.25">
      <c r="D56" s="58"/>
    </row>
    <row r="57" spans="4:6" x14ac:dyDescent="0.25">
      <c r="D57" s="58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"/>
  <sheetViews>
    <sheetView workbookViewId="0">
      <selection activeCell="B25" sqref="B25"/>
    </sheetView>
  </sheetViews>
  <sheetFormatPr defaultRowHeight="15" x14ac:dyDescent="0.25"/>
  <cols>
    <col min="2" max="2" width="44.140625" customWidth="1"/>
  </cols>
  <sheetData>
    <row r="2" spans="2:6" ht="15.75" thickBot="1" x14ac:dyDescent="0.3">
      <c r="B2" s="199" t="s">
        <v>198</v>
      </c>
      <c r="C2" s="199"/>
      <c r="D2" s="199"/>
      <c r="E2" s="199"/>
      <c r="F2" s="199"/>
    </row>
    <row r="3" spans="2:6" x14ac:dyDescent="0.25">
      <c r="B3" s="188" t="s">
        <v>199</v>
      </c>
      <c r="C3" s="189">
        <v>2005</v>
      </c>
      <c r="D3" s="189"/>
      <c r="E3" s="189">
        <v>2010</v>
      </c>
      <c r="F3" s="190"/>
    </row>
    <row r="4" spans="2:6" x14ac:dyDescent="0.25">
      <c r="B4" s="191"/>
      <c r="C4" s="185" t="s">
        <v>191</v>
      </c>
      <c r="D4" s="185" t="s">
        <v>173</v>
      </c>
      <c r="E4" s="185" t="s">
        <v>191</v>
      </c>
      <c r="F4" s="192" t="s">
        <v>173</v>
      </c>
    </row>
    <row r="5" spans="2:6" x14ac:dyDescent="0.25">
      <c r="B5" s="193" t="s">
        <v>200</v>
      </c>
      <c r="C5" s="186">
        <v>285670</v>
      </c>
      <c r="D5" s="187">
        <v>3.5</v>
      </c>
      <c r="E5" s="186">
        <v>337860</v>
      </c>
      <c r="F5" s="194">
        <v>3.9</v>
      </c>
    </row>
    <row r="6" spans="2:6" x14ac:dyDescent="0.25">
      <c r="B6" s="193" t="s">
        <v>201</v>
      </c>
      <c r="C6" s="186">
        <v>141614</v>
      </c>
      <c r="D6" s="187">
        <v>3.3</v>
      </c>
      <c r="E6" s="186">
        <v>193266</v>
      </c>
      <c r="F6" s="194">
        <v>4.5</v>
      </c>
    </row>
    <row r="7" spans="2:6" x14ac:dyDescent="0.25">
      <c r="B7" s="193" t="s">
        <v>202</v>
      </c>
      <c r="C7" s="186">
        <v>231796</v>
      </c>
      <c r="D7" s="187">
        <v>4.0999999999999996</v>
      </c>
      <c r="E7" s="186">
        <v>281778</v>
      </c>
      <c r="F7" s="194">
        <v>5</v>
      </c>
    </row>
    <row r="8" spans="2:6" x14ac:dyDescent="0.25">
      <c r="B8" s="193" t="s">
        <v>203</v>
      </c>
      <c r="C8" s="186">
        <v>72648</v>
      </c>
      <c r="D8" s="187">
        <v>4.2</v>
      </c>
      <c r="E8" s="186">
        <v>106373</v>
      </c>
      <c r="F8" s="194">
        <v>6</v>
      </c>
    </row>
    <row r="9" spans="2:6" x14ac:dyDescent="0.25">
      <c r="B9" s="193" t="s">
        <v>204</v>
      </c>
      <c r="C9" s="186">
        <v>109072</v>
      </c>
      <c r="D9" s="187">
        <v>4.2</v>
      </c>
      <c r="E9" s="186">
        <v>141634</v>
      </c>
      <c r="F9" s="194">
        <v>4.9000000000000004</v>
      </c>
    </row>
    <row r="10" spans="2:6" x14ac:dyDescent="0.25">
      <c r="B10" s="193" t="s">
        <v>205</v>
      </c>
      <c r="C10" s="186">
        <v>94762</v>
      </c>
      <c r="D10" s="187">
        <v>4.9000000000000004</v>
      </c>
      <c r="E10" s="186">
        <v>126057</v>
      </c>
      <c r="F10" s="194">
        <v>6.2</v>
      </c>
    </row>
    <row r="11" spans="2:6" x14ac:dyDescent="0.25">
      <c r="B11" s="193" t="s">
        <v>206</v>
      </c>
      <c r="C11" s="186">
        <v>105809</v>
      </c>
      <c r="D11" s="187">
        <v>4.5</v>
      </c>
      <c r="E11" s="186">
        <v>136442</v>
      </c>
      <c r="F11" s="194">
        <v>5.8</v>
      </c>
    </row>
    <row r="12" spans="2:6" x14ac:dyDescent="0.25">
      <c r="B12" s="193" t="s">
        <v>207</v>
      </c>
      <c r="C12" s="186">
        <v>106198</v>
      </c>
      <c r="D12" s="187">
        <v>3.9</v>
      </c>
      <c r="E12" s="186">
        <v>136711</v>
      </c>
      <c r="F12" s="194">
        <v>4.5999999999999996</v>
      </c>
    </row>
    <row r="13" spans="2:6" x14ac:dyDescent="0.25">
      <c r="B13" s="193" t="s">
        <v>208</v>
      </c>
      <c r="C13" s="186">
        <v>77913</v>
      </c>
      <c r="D13" s="187">
        <v>3.3</v>
      </c>
      <c r="E13" s="186">
        <v>105740</v>
      </c>
      <c r="F13" s="194">
        <v>4.4000000000000004</v>
      </c>
    </row>
    <row r="14" spans="2:6" ht="15.75" thickBot="1" x14ac:dyDescent="0.3">
      <c r="B14" s="195" t="s">
        <v>209</v>
      </c>
      <c r="C14" s="196">
        <v>35981</v>
      </c>
      <c r="D14" s="197">
        <v>5</v>
      </c>
      <c r="E14" s="196">
        <v>61911</v>
      </c>
      <c r="F14" s="198">
        <v>7.3</v>
      </c>
    </row>
    <row r="15" spans="2:6" x14ac:dyDescent="0.25">
      <c r="B15" s="157" t="s">
        <v>210</v>
      </c>
    </row>
  </sheetData>
  <mergeCells count="4">
    <mergeCell ref="C3:D3"/>
    <mergeCell ref="E3:F3"/>
    <mergeCell ref="B3:B4"/>
    <mergeCell ref="B2:F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0"/>
  <sheetViews>
    <sheetView workbookViewId="0">
      <selection activeCell="B16" sqref="B16"/>
    </sheetView>
  </sheetViews>
  <sheetFormatPr defaultRowHeight="15" x14ac:dyDescent="0.25"/>
  <cols>
    <col min="2" max="2" width="27.5703125" customWidth="1"/>
    <col min="3" max="6" width="10.7109375" customWidth="1"/>
  </cols>
  <sheetData>
    <row r="2" spans="2:6" ht="15.75" thickBot="1" x14ac:dyDescent="0.3">
      <c r="B2" s="200" t="s">
        <v>211</v>
      </c>
    </row>
    <row r="3" spans="2:6" x14ac:dyDescent="0.25">
      <c r="B3" s="203" t="s">
        <v>212</v>
      </c>
      <c r="C3" s="204">
        <v>2010</v>
      </c>
      <c r="D3" s="204">
        <v>2020</v>
      </c>
      <c r="E3" s="204" t="s">
        <v>213</v>
      </c>
      <c r="F3" s="205" t="s">
        <v>214</v>
      </c>
    </row>
    <row r="4" spans="2:6" x14ac:dyDescent="0.25">
      <c r="B4" s="206" t="s">
        <v>215</v>
      </c>
      <c r="C4" s="201">
        <v>4190</v>
      </c>
      <c r="D4" s="201">
        <v>5634</v>
      </c>
      <c r="E4" s="201">
        <v>1444</v>
      </c>
      <c r="F4" s="207">
        <v>0.34499999999999997</v>
      </c>
    </row>
    <row r="5" spans="2:6" x14ac:dyDescent="0.25">
      <c r="B5" s="206" t="s">
        <v>216</v>
      </c>
      <c r="C5" s="201">
        <v>4995</v>
      </c>
      <c r="D5" s="201">
        <v>6331</v>
      </c>
      <c r="E5" s="201">
        <v>1337</v>
      </c>
      <c r="F5" s="207">
        <v>0.26800000000000002</v>
      </c>
    </row>
    <row r="6" spans="2:6" x14ac:dyDescent="0.25">
      <c r="B6" s="206" t="s">
        <v>217</v>
      </c>
      <c r="C6" s="201">
        <v>7799</v>
      </c>
      <c r="D6" s="201">
        <v>9819</v>
      </c>
      <c r="E6" s="201">
        <v>2020</v>
      </c>
      <c r="F6" s="207">
        <v>0.25900000000000001</v>
      </c>
    </row>
    <row r="7" spans="2:6" x14ac:dyDescent="0.25">
      <c r="B7" s="206" t="s">
        <v>218</v>
      </c>
      <c r="C7" s="201">
        <v>2403</v>
      </c>
      <c r="D7" s="201">
        <v>2985</v>
      </c>
      <c r="E7" s="202">
        <v>582</v>
      </c>
      <c r="F7" s="207">
        <v>0.24199999999999999</v>
      </c>
    </row>
    <row r="8" spans="2:6" x14ac:dyDescent="0.25">
      <c r="B8" s="206" t="s">
        <v>219</v>
      </c>
      <c r="C8" s="201">
        <v>6328</v>
      </c>
      <c r="D8" s="201">
        <v>7735</v>
      </c>
      <c r="E8" s="201">
        <v>1407</v>
      </c>
      <c r="F8" s="207">
        <v>0.222</v>
      </c>
    </row>
    <row r="9" spans="2:6" ht="15.75" thickBot="1" x14ac:dyDescent="0.3">
      <c r="B9" s="208" t="s">
        <v>220</v>
      </c>
      <c r="C9" s="209">
        <v>3543</v>
      </c>
      <c r="D9" s="209">
        <v>4321</v>
      </c>
      <c r="E9" s="210">
        <v>778</v>
      </c>
      <c r="F9" s="211">
        <v>0.22</v>
      </c>
    </row>
    <row r="10" spans="2:6" x14ac:dyDescent="0.25">
      <c r="B10" s="9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Figure 6-1</vt:lpstr>
      <vt:lpstr>Figure 6-2</vt:lpstr>
      <vt:lpstr>Figure 6-3 </vt:lpstr>
      <vt:lpstr>Figure 6-4 </vt:lpstr>
      <vt:lpstr>Table 6-1</vt:lpstr>
      <vt:lpstr>Table 6-2</vt:lpstr>
      <vt:lpstr>Figure 6-5</vt:lpstr>
      <vt:lpstr>Table 6-3</vt:lpstr>
      <vt:lpstr>Table 6-4</vt:lpstr>
      <vt:lpstr>Figure 6-6</vt:lpstr>
      <vt:lpstr>Figure 6-7</vt:lpstr>
      <vt:lpstr>Figure 6-8</vt:lpstr>
      <vt:lpstr>Figure 6-9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E. Pisarski</dc:creator>
  <cp:lastModifiedBy>jodis</cp:lastModifiedBy>
  <cp:lastPrinted>2013-11-26T20:38:29Z</cp:lastPrinted>
  <dcterms:created xsi:type="dcterms:W3CDTF">2013-09-18T21:18:59Z</dcterms:created>
  <dcterms:modified xsi:type="dcterms:W3CDTF">2014-05-22T17:38:18Z</dcterms:modified>
</cp:coreProperties>
</file>